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rzątanie" sheetId="1" r:id="rId1"/>
    <sheet name="odśnieżanie" sheetId="2" r:id="rId2"/>
  </sheets>
  <definedNames/>
  <calcPr fullCalcOnLoad="1"/>
</workbook>
</file>

<file path=xl/sharedStrings.xml><?xml version="1.0" encoding="utf-8"?>
<sst xmlns="http://schemas.openxmlformats.org/spreadsheetml/2006/main" count="56" uniqueCount="33">
  <si>
    <t>Sprzątanie powierzchni biur</t>
  </si>
  <si>
    <t>Łączna powierzchnia objęta sprzątaniem [m2]</t>
  </si>
  <si>
    <t>Stawka za 1m2 sprzątania powierzchni (netto)</t>
  </si>
  <si>
    <t>Stawka VAT [%]</t>
  </si>
  <si>
    <t>Sprzątanie powierzchni ekspozycji</t>
  </si>
  <si>
    <t>Sprzątanie powierzchni technicznych</t>
  </si>
  <si>
    <t>Stawka za 1 roboczogodzinę (netto)</t>
  </si>
  <si>
    <t>Sprzątanie terenów zewnętrznych</t>
  </si>
  <si>
    <t>Przedmiot zamówienia</t>
  </si>
  <si>
    <t>Ilość</t>
  </si>
  <si>
    <t>Krotność</t>
  </si>
  <si>
    <t>VAT %</t>
  </si>
  <si>
    <t>Odśnieżanie terenu [m2]</t>
  </si>
  <si>
    <t>Usuwanie śliskości [m2]</t>
  </si>
  <si>
    <t>Wywóz śniegu [m3]</t>
  </si>
  <si>
    <t>Usługa sprzątania i utrzymania czystości  pomieszczeń w budynkach: EC1 Zachód – Centrum Nauki i Techniki oraz terenów zewnętrznych wokół budynków całego kompleksu EC1 i obsługa wydarzeń kulturalnych (EVENTY) organizowanych w EC1</t>
  </si>
  <si>
    <t>Pranie powierzchni materiałowych pkt 4.11 OPZ na wyraźne polecenie Zamawiającego</t>
  </si>
  <si>
    <t>Usługa sprzatania EVENTOWEGO - dyżury (obsługa toalet, łazienek, sprzątanie interwencyjne)</t>
  </si>
  <si>
    <t>WARTOŚĆ OFERTY BRUTTO</t>
  </si>
  <si>
    <t>Wynagrodzenie miesięcznie netto (1x2)</t>
  </si>
  <si>
    <t xml:space="preserve">Wynagrodzenie miesięcznie brutto
 (5+(5x3))
</t>
  </si>
  <si>
    <t>Wynagrodzenie brutto w okresie obowiązywania całej umowy 
(12 miesięcy)</t>
  </si>
  <si>
    <t>Krotność wykonania usługi w czasie obowiązywania umowy
(12 miesięcy)</t>
  </si>
  <si>
    <t>Stawka  (netto) wykonania usługi określonej w pkt. 4.11 OPZ</t>
  </si>
  <si>
    <t>Wynagrodzenie brutto
(4+(4*3))</t>
  </si>
  <si>
    <t>Wynagrodzenie netto (1x2)</t>
  </si>
  <si>
    <t>Łączna ilość roboczogodzin
(12 miesięcy)</t>
  </si>
  <si>
    <t>Cena jedn. netto 
[za 1 m2 / m3)</t>
  </si>
  <si>
    <t>Wartość oferty netto
(2x3x4)</t>
  </si>
  <si>
    <t>Wartość oferty brutto
(5+(5x6))</t>
  </si>
  <si>
    <t>L.p.</t>
  </si>
  <si>
    <t>FORMULARZ CENOWY - usługa zimowego utrzymania terenu kompleksu EC1 (część II)</t>
  </si>
  <si>
    <t>FORMULARZ CENOWY - część 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</si>
</sst>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44" fontId="40" fillId="0" borderId="10" xfId="58" applyFont="1" applyBorder="1" applyAlignment="1">
      <alignment horizontal="center" vertical="center" wrapText="1"/>
    </xf>
    <xf numFmtId="9" fontId="40" fillId="0" borderId="10" xfId="58" applyNumberFormat="1" applyFont="1" applyBorder="1" applyAlignment="1">
      <alignment horizontal="center" vertical="center" wrapText="1"/>
    </xf>
    <xf numFmtId="44" fontId="41" fillId="0" borderId="0" xfId="58" applyFont="1" applyBorder="1" applyAlignment="1">
      <alignment vertical="center" wrapText="1"/>
    </xf>
    <xf numFmtId="2" fontId="41" fillId="0" borderId="0" xfId="0" applyNumberFormat="1" applyFont="1" applyBorder="1" applyAlignment="1">
      <alignment vertical="center" wrapText="1"/>
    </xf>
    <xf numFmtId="0" fontId="41" fillId="0" borderId="14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4" fontId="40" fillId="0" borderId="12" xfId="58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2" fontId="40" fillId="0" borderId="15" xfId="0" applyNumberFormat="1" applyFont="1" applyBorder="1" applyAlignment="1">
      <alignment horizontal="center" vertical="center" wrapText="1"/>
    </xf>
    <xf numFmtId="44" fontId="40" fillId="0" borderId="15" xfId="58" applyFont="1" applyBorder="1" applyAlignment="1">
      <alignment horizontal="center" vertical="center" wrapText="1"/>
    </xf>
    <xf numFmtId="9" fontId="40" fillId="0" borderId="15" xfId="58" applyNumberFormat="1" applyFont="1" applyBorder="1" applyAlignment="1">
      <alignment horizontal="center" vertical="center" wrapText="1"/>
    </xf>
    <xf numFmtId="44" fontId="40" fillId="0" borderId="16" xfId="58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2" fontId="41" fillId="0" borderId="17" xfId="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2" fontId="40" fillId="0" borderId="20" xfId="0" applyNumberFormat="1" applyFont="1" applyBorder="1" applyAlignment="1">
      <alignment horizontal="center" vertical="center" wrapText="1"/>
    </xf>
    <xf numFmtId="44" fontId="40" fillId="0" borderId="20" xfId="58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9" fontId="40" fillId="0" borderId="20" xfId="58" applyNumberFormat="1" applyFont="1" applyBorder="1" applyAlignment="1">
      <alignment horizontal="center" vertical="center" wrapText="1"/>
    </xf>
    <xf numFmtId="44" fontId="40" fillId="0" borderId="21" xfId="58" applyFont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1" fontId="42" fillId="33" borderId="15" xfId="0" applyNumberFormat="1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44" fontId="41" fillId="0" borderId="22" xfId="58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9" fontId="0" fillId="0" borderId="15" xfId="0" applyNumberFormat="1" applyBorder="1" applyAlignment="1">
      <alignment vertical="center" wrapText="1"/>
    </xf>
    <xf numFmtId="164" fontId="0" fillId="0" borderId="15" xfId="0" applyNumberFormat="1" applyBorder="1" applyAlignment="1">
      <alignment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23" xfId="0" applyNumberFormat="1" applyBorder="1" applyAlignment="1">
      <alignment vertical="center" wrapText="1"/>
    </xf>
    <xf numFmtId="164" fontId="35" fillId="34" borderId="22" xfId="0" applyNumberFormat="1" applyFont="1" applyFill="1" applyBorder="1" applyAlignment="1">
      <alignment horizontal="right" vertical="center" wrapText="1"/>
    </xf>
    <xf numFmtId="0" fontId="35" fillId="35" borderId="24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35" fillId="35" borderId="14" xfId="0" applyFont="1" applyFill="1" applyBorder="1" applyAlignment="1">
      <alignment horizontal="center" vertical="center" wrapText="1"/>
    </xf>
    <xf numFmtId="0" fontId="44" fillId="36" borderId="24" xfId="0" applyFont="1" applyFill="1" applyBorder="1" applyAlignment="1">
      <alignment horizontal="center" vertical="center" wrapText="1"/>
    </xf>
    <xf numFmtId="0" fontId="44" fillId="36" borderId="17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 wrapText="1"/>
    </xf>
    <xf numFmtId="0" fontId="35" fillId="37" borderId="24" xfId="0" applyFont="1" applyFill="1" applyBorder="1" applyAlignment="1">
      <alignment horizontal="center" vertical="center" wrapText="1"/>
    </xf>
    <xf numFmtId="0" fontId="35" fillId="37" borderId="17" xfId="0" applyFont="1" applyFill="1" applyBorder="1" applyAlignment="1">
      <alignment horizontal="center" vertical="center" wrapText="1"/>
    </xf>
    <xf numFmtId="0" fontId="35" fillId="37" borderId="14" xfId="0" applyFont="1" applyFill="1" applyBorder="1" applyAlignment="1">
      <alignment horizontal="center" vertical="center" wrapText="1"/>
    </xf>
    <xf numFmtId="0" fontId="35" fillId="34" borderId="25" xfId="0" applyFont="1" applyFill="1" applyBorder="1" applyAlignment="1">
      <alignment horizontal="center" vertical="center" wrapText="1"/>
    </xf>
    <xf numFmtId="0" fontId="35" fillId="34" borderId="26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5" fillId="38" borderId="24" xfId="0" applyFont="1" applyFill="1" applyBorder="1" applyAlignment="1">
      <alignment horizontal="center" vertical="center" wrapText="1"/>
    </xf>
    <xf numFmtId="0" fontId="35" fillId="38" borderId="17" xfId="0" applyFont="1" applyFill="1" applyBorder="1" applyAlignment="1">
      <alignment horizontal="center" vertical="center" wrapText="1"/>
    </xf>
    <xf numFmtId="0" fontId="35" fillId="38" borderId="14" xfId="0" applyFont="1" applyFill="1" applyBorder="1" applyAlignment="1">
      <alignment horizontal="center" vertical="center" wrapText="1"/>
    </xf>
    <xf numFmtId="0" fontId="35" fillId="39" borderId="24" xfId="0" applyFont="1" applyFill="1" applyBorder="1" applyAlignment="1">
      <alignment horizontal="center" vertical="center" wrapText="1"/>
    </xf>
    <xf numFmtId="0" fontId="35" fillId="39" borderId="17" xfId="0" applyFont="1" applyFill="1" applyBorder="1" applyAlignment="1">
      <alignment horizontal="center" vertical="center" wrapText="1"/>
    </xf>
    <xf numFmtId="0" fontId="35" fillId="39" borderId="14" xfId="0" applyFont="1" applyFill="1" applyBorder="1" applyAlignment="1">
      <alignment horizontal="center" vertical="center" wrapText="1"/>
    </xf>
    <xf numFmtId="0" fontId="35" fillId="40" borderId="24" xfId="0" applyFont="1" applyFill="1" applyBorder="1" applyAlignment="1">
      <alignment horizontal="center" vertical="center" wrapText="1"/>
    </xf>
    <xf numFmtId="0" fontId="35" fillId="40" borderId="17" xfId="0" applyFont="1" applyFill="1" applyBorder="1" applyAlignment="1">
      <alignment horizontal="center" vertical="center" wrapText="1"/>
    </xf>
    <xf numFmtId="0" fontId="35" fillId="40" borderId="14" xfId="0" applyFont="1" applyFill="1" applyBorder="1" applyAlignment="1">
      <alignment horizontal="center" vertical="center" wrapText="1"/>
    </xf>
    <xf numFmtId="44" fontId="41" fillId="0" borderId="27" xfId="58" applyFont="1" applyBorder="1" applyAlignment="1">
      <alignment horizontal="center" vertical="center" wrapText="1"/>
    </xf>
    <xf numFmtId="44" fontId="41" fillId="0" borderId="28" xfId="58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33" sqref="F33"/>
    </sheetView>
  </sheetViews>
  <sheetFormatPr defaultColWidth="13.7109375" defaultRowHeight="15"/>
  <cols>
    <col min="1" max="2" width="19.7109375" style="43" customWidth="1"/>
    <col min="3" max="3" width="16.57421875" style="43" customWidth="1"/>
    <col min="4" max="4" width="19.7109375" style="43" customWidth="1"/>
    <col min="5" max="6" width="22.57421875" style="43" customWidth="1"/>
    <col min="7" max="7" width="17.00390625" style="43" customWidth="1"/>
    <col min="8" max="16384" width="13.7109375" style="43" customWidth="1"/>
  </cols>
  <sheetData>
    <row r="1" ht="15.75" thickBot="1"/>
    <row r="2" spans="1:6" ht="16.5" customHeight="1">
      <c r="A2" s="61" t="s">
        <v>32</v>
      </c>
      <c r="B2" s="62"/>
      <c r="C2" s="62"/>
      <c r="D2" s="62"/>
      <c r="E2" s="62"/>
      <c r="F2" s="63"/>
    </row>
    <row r="3" spans="1:6" ht="31.5" customHeight="1" thickBot="1">
      <c r="A3" s="64" t="s">
        <v>15</v>
      </c>
      <c r="B3" s="65"/>
      <c r="C3" s="65"/>
      <c r="D3" s="65"/>
      <c r="E3" s="65"/>
      <c r="F3" s="66"/>
    </row>
    <row r="4" spans="1:6" ht="15" customHeight="1">
      <c r="A4" s="67" t="s">
        <v>0</v>
      </c>
      <c r="B4" s="68"/>
      <c r="C4" s="68"/>
      <c r="D4" s="68"/>
      <c r="E4" s="68"/>
      <c r="F4" s="69"/>
    </row>
    <row r="5" spans="1:6" s="2" customFormat="1" ht="15">
      <c r="A5" s="40">
        <v>1</v>
      </c>
      <c r="B5" s="41">
        <v>2</v>
      </c>
      <c r="C5" s="41">
        <v>3</v>
      </c>
      <c r="D5" s="41">
        <v>4</v>
      </c>
      <c r="E5" s="41">
        <v>5</v>
      </c>
      <c r="F5" s="42">
        <v>6</v>
      </c>
    </row>
    <row r="6" spans="1:6" ht="75">
      <c r="A6" s="3" t="s">
        <v>1</v>
      </c>
      <c r="B6" s="1" t="s">
        <v>2</v>
      </c>
      <c r="C6" s="1" t="s">
        <v>3</v>
      </c>
      <c r="D6" s="1" t="s">
        <v>19</v>
      </c>
      <c r="E6" s="1" t="s">
        <v>20</v>
      </c>
      <c r="F6" s="4" t="s">
        <v>21</v>
      </c>
    </row>
    <row r="7" spans="1:6" ht="15.75" thickBot="1">
      <c r="A7" s="8">
        <v>1525.42</v>
      </c>
      <c r="B7" s="44"/>
      <c r="C7" s="45"/>
      <c r="D7" s="46">
        <f>ROUND(A7*B7,2)</f>
        <v>0</v>
      </c>
      <c r="E7" s="46">
        <f>ROUND(D7+(D7*C7),2)</f>
        <v>0</v>
      </c>
      <c r="F7" s="47">
        <f>E7*12</f>
        <v>0</v>
      </c>
    </row>
    <row r="8" spans="1:6" ht="15" customHeight="1">
      <c r="A8" s="70" t="s">
        <v>4</v>
      </c>
      <c r="B8" s="71"/>
      <c r="C8" s="71"/>
      <c r="D8" s="71"/>
      <c r="E8" s="71"/>
      <c r="F8" s="72"/>
    </row>
    <row r="9" spans="1:6" ht="15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2">
        <v>6</v>
      </c>
    </row>
    <row r="10" spans="1:12" ht="75">
      <c r="A10" s="3" t="s">
        <v>1</v>
      </c>
      <c r="B10" s="1" t="s">
        <v>2</v>
      </c>
      <c r="C10" s="1" t="s">
        <v>3</v>
      </c>
      <c r="D10" s="1" t="s">
        <v>19</v>
      </c>
      <c r="E10" s="1" t="s">
        <v>20</v>
      </c>
      <c r="F10" s="4" t="s">
        <v>21</v>
      </c>
      <c r="L10" s="2"/>
    </row>
    <row r="11" spans="1:6" ht="15.75" thickBot="1">
      <c r="A11" s="8">
        <v>7246.06</v>
      </c>
      <c r="B11" s="44"/>
      <c r="C11" s="45"/>
      <c r="D11" s="46">
        <f>ROUND(A11*B11,2)</f>
        <v>0</v>
      </c>
      <c r="E11" s="46">
        <f>ROUND(D11+(D11*C11),2)</f>
        <v>0</v>
      </c>
      <c r="F11" s="47">
        <f>E11*12</f>
        <v>0</v>
      </c>
    </row>
    <row r="12" spans="1:6" ht="15" customHeight="1">
      <c r="A12" s="73" t="s">
        <v>5</v>
      </c>
      <c r="B12" s="74"/>
      <c r="C12" s="74"/>
      <c r="D12" s="74"/>
      <c r="E12" s="74"/>
      <c r="F12" s="75"/>
    </row>
    <row r="13" spans="1:6" ht="15">
      <c r="A13" s="40">
        <v>1</v>
      </c>
      <c r="B13" s="41">
        <v>2</v>
      </c>
      <c r="C13" s="41">
        <v>3</v>
      </c>
      <c r="D13" s="41">
        <v>4</v>
      </c>
      <c r="E13" s="41">
        <v>5</v>
      </c>
      <c r="F13" s="42">
        <v>6</v>
      </c>
    </row>
    <row r="14" spans="1:6" ht="75">
      <c r="A14" s="3" t="s">
        <v>1</v>
      </c>
      <c r="B14" s="1" t="s">
        <v>2</v>
      </c>
      <c r="C14" s="1" t="s">
        <v>3</v>
      </c>
      <c r="D14" s="1" t="s">
        <v>19</v>
      </c>
      <c r="E14" s="1" t="s">
        <v>20</v>
      </c>
      <c r="F14" s="4" t="s">
        <v>21</v>
      </c>
    </row>
    <row r="15" spans="1:6" ht="15.75" thickBot="1">
      <c r="A15" s="8">
        <v>2183.05</v>
      </c>
      <c r="B15" s="44"/>
      <c r="C15" s="45"/>
      <c r="D15" s="46">
        <f>ROUND(A15*B15,2)</f>
        <v>0</v>
      </c>
      <c r="E15" s="46">
        <f>ROUND(D15+(D15*C15),2)</f>
        <v>0</v>
      </c>
      <c r="F15" s="47">
        <f>E15*12</f>
        <v>0</v>
      </c>
    </row>
    <row r="16" spans="1:6" ht="15" customHeight="1">
      <c r="A16" s="50" t="s">
        <v>7</v>
      </c>
      <c r="B16" s="51"/>
      <c r="C16" s="51"/>
      <c r="D16" s="51"/>
      <c r="E16" s="51"/>
      <c r="F16" s="52"/>
    </row>
    <row r="17" spans="1:6" ht="15">
      <c r="A17" s="40">
        <v>1</v>
      </c>
      <c r="B17" s="41">
        <v>2</v>
      </c>
      <c r="C17" s="41">
        <v>3</v>
      </c>
      <c r="D17" s="41">
        <v>4</v>
      </c>
      <c r="E17" s="41">
        <v>5</v>
      </c>
      <c r="F17" s="42">
        <v>6</v>
      </c>
    </row>
    <row r="18" spans="1:6" ht="75">
      <c r="A18" s="3" t="s">
        <v>1</v>
      </c>
      <c r="B18" s="1" t="s">
        <v>2</v>
      </c>
      <c r="C18" s="1" t="s">
        <v>3</v>
      </c>
      <c r="D18" s="1" t="s">
        <v>19</v>
      </c>
      <c r="E18" s="1" t="s">
        <v>20</v>
      </c>
      <c r="F18" s="4" t="s">
        <v>21</v>
      </c>
    </row>
    <row r="19" spans="1:6" ht="15.75" thickBot="1">
      <c r="A19" s="8">
        <v>27104</v>
      </c>
      <c r="B19" s="44"/>
      <c r="C19" s="45"/>
      <c r="D19" s="46">
        <f>ROUND(A19*B19,2)</f>
        <v>0</v>
      </c>
      <c r="E19" s="46">
        <f>ROUND(D19+(D19*C19),2)</f>
        <v>0</v>
      </c>
      <c r="F19" s="47">
        <f>E19*12</f>
        <v>0</v>
      </c>
    </row>
    <row r="20" spans="1:6" ht="15" customHeight="1">
      <c r="A20" s="53" t="s">
        <v>16</v>
      </c>
      <c r="B20" s="54"/>
      <c r="C20" s="54"/>
      <c r="D20" s="54"/>
      <c r="E20" s="54"/>
      <c r="F20" s="55"/>
    </row>
    <row r="21" spans="1:6" ht="15">
      <c r="A21" s="40">
        <v>1</v>
      </c>
      <c r="B21" s="41">
        <v>2</v>
      </c>
      <c r="C21" s="41">
        <v>3</v>
      </c>
      <c r="D21" s="41">
        <v>4</v>
      </c>
      <c r="E21" s="41">
        <v>5</v>
      </c>
      <c r="F21" s="42">
        <v>6</v>
      </c>
    </row>
    <row r="22" spans="1:6" ht="75">
      <c r="A22" s="3" t="s">
        <v>22</v>
      </c>
      <c r="B22" s="1" t="s">
        <v>23</v>
      </c>
      <c r="C22" s="1" t="s">
        <v>3</v>
      </c>
      <c r="D22" s="1" t="s">
        <v>25</v>
      </c>
      <c r="E22" s="28"/>
      <c r="F22" s="4" t="s">
        <v>24</v>
      </c>
    </row>
    <row r="23" spans="1:6" ht="15.75" thickBot="1">
      <c r="A23" s="8">
        <v>4</v>
      </c>
      <c r="B23" s="44"/>
      <c r="C23" s="45"/>
      <c r="D23" s="46">
        <f>ROUND(A23*B23,2)</f>
        <v>0</v>
      </c>
      <c r="E23" s="48"/>
      <c r="F23" s="47">
        <f>ROUND(D23+(D23*C23),2)</f>
        <v>0</v>
      </c>
    </row>
    <row r="24" spans="1:6" ht="15" customHeight="1">
      <c r="A24" s="56" t="s">
        <v>17</v>
      </c>
      <c r="B24" s="57"/>
      <c r="C24" s="57"/>
      <c r="D24" s="57"/>
      <c r="E24" s="57"/>
      <c r="F24" s="58"/>
    </row>
    <row r="25" spans="1:6" ht="15">
      <c r="A25" s="40">
        <v>1</v>
      </c>
      <c r="B25" s="41">
        <v>2</v>
      </c>
      <c r="C25" s="41">
        <v>3</v>
      </c>
      <c r="D25" s="41">
        <v>4</v>
      </c>
      <c r="E25" s="41">
        <v>5</v>
      </c>
      <c r="F25" s="42">
        <v>6</v>
      </c>
    </row>
    <row r="26" spans="1:6" ht="45">
      <c r="A26" s="3" t="s">
        <v>26</v>
      </c>
      <c r="B26" s="1" t="s">
        <v>6</v>
      </c>
      <c r="C26" s="1" t="s">
        <v>3</v>
      </c>
      <c r="D26" s="1" t="s">
        <v>25</v>
      </c>
      <c r="E26" s="28"/>
      <c r="F26" s="4" t="s">
        <v>24</v>
      </c>
    </row>
    <row r="27" spans="1:6" ht="15.75" thickBot="1">
      <c r="A27" s="8">
        <v>3000</v>
      </c>
      <c r="B27" s="44"/>
      <c r="C27" s="45"/>
      <c r="D27" s="46">
        <f>ROUND(A27*B27,2)</f>
        <v>0</v>
      </c>
      <c r="E27" s="48"/>
      <c r="F27" s="47">
        <f>ROUND(D27+(D27*C27),2)</f>
        <v>0</v>
      </c>
    </row>
    <row r="28" spans="4:6" ht="30.75" customHeight="1" thickBot="1">
      <c r="D28" s="59" t="s">
        <v>18</v>
      </c>
      <c r="E28" s="60"/>
      <c r="F28" s="49">
        <f>F7+F11+F15+F19+F23+F27</f>
        <v>0</v>
      </c>
    </row>
  </sheetData>
  <sheetProtection/>
  <mergeCells count="9">
    <mergeCell ref="A16:F16"/>
    <mergeCell ref="A20:F20"/>
    <mergeCell ref="A24:F24"/>
    <mergeCell ref="D28:E28"/>
    <mergeCell ref="A2:F2"/>
    <mergeCell ref="A3:F3"/>
    <mergeCell ref="A4:F4"/>
    <mergeCell ref="A8:F8"/>
    <mergeCell ref="A12:F1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.57421875" style="0" customWidth="1"/>
    <col min="2" max="2" width="24.28125" style="0" bestFit="1" customWidth="1"/>
    <col min="3" max="3" width="11.7109375" style="0" customWidth="1"/>
    <col min="4" max="4" width="18.28125" style="0" customWidth="1"/>
    <col min="5" max="5" width="14.28125" style="0" customWidth="1"/>
    <col min="6" max="6" width="20.8515625" style="0" customWidth="1"/>
    <col min="7" max="7" width="14.421875" style="0" customWidth="1"/>
    <col min="8" max="8" width="17.00390625" style="0" customWidth="1"/>
  </cols>
  <sheetData>
    <row r="1" spans="1:8" ht="19.5" thickBot="1">
      <c r="A1" s="78" t="s">
        <v>31</v>
      </c>
      <c r="B1" s="79"/>
      <c r="C1" s="79"/>
      <c r="D1" s="79"/>
      <c r="E1" s="79"/>
      <c r="F1" s="79"/>
      <c r="G1" s="79"/>
      <c r="H1" s="80"/>
    </row>
    <row r="2" spans="1:8" ht="47.25">
      <c r="A2" s="81" t="s">
        <v>30</v>
      </c>
      <c r="B2" s="27" t="s">
        <v>8</v>
      </c>
      <c r="C2" s="26" t="s">
        <v>9</v>
      </c>
      <c r="D2" s="27" t="s">
        <v>27</v>
      </c>
      <c r="E2" s="26" t="s">
        <v>10</v>
      </c>
      <c r="F2" s="27" t="s">
        <v>28</v>
      </c>
      <c r="G2" s="27" t="s">
        <v>11</v>
      </c>
      <c r="H2" s="15" t="s">
        <v>29</v>
      </c>
    </row>
    <row r="3" spans="1:8" ht="15.75" thickBot="1">
      <c r="A3" s="82"/>
      <c r="B3" s="36">
        <v>1</v>
      </c>
      <c r="C3" s="37">
        <v>2</v>
      </c>
      <c r="D3" s="36">
        <v>3</v>
      </c>
      <c r="E3" s="37">
        <v>4</v>
      </c>
      <c r="F3" s="36">
        <v>5</v>
      </c>
      <c r="G3" s="36">
        <v>6</v>
      </c>
      <c r="H3" s="38">
        <v>7</v>
      </c>
    </row>
    <row r="4" spans="1:8" ht="15.75">
      <c r="A4" s="29">
        <v>1</v>
      </c>
      <c r="B4" s="30" t="s">
        <v>12</v>
      </c>
      <c r="C4" s="31">
        <f>16058+5546</f>
        <v>21604</v>
      </c>
      <c r="D4" s="32"/>
      <c r="E4" s="33">
        <v>19</v>
      </c>
      <c r="F4" s="32">
        <f>ROUND(C4*D4*E4,2)</f>
        <v>0</v>
      </c>
      <c r="G4" s="34"/>
      <c r="H4" s="35">
        <f>ROUND(F4+F4*G4,2)</f>
        <v>0</v>
      </c>
    </row>
    <row r="5" spans="1:8" ht="15.75">
      <c r="A5" s="16">
        <v>2</v>
      </c>
      <c r="B5" s="9" t="s">
        <v>13</v>
      </c>
      <c r="C5" s="10">
        <f>16058+5546</f>
        <v>21604</v>
      </c>
      <c r="D5" s="11"/>
      <c r="E5" s="24">
        <v>19</v>
      </c>
      <c r="F5" s="11">
        <f>ROUND(C5*D5*E5,2)</f>
        <v>0</v>
      </c>
      <c r="G5" s="12"/>
      <c r="H5" s="17">
        <f>ROUND(F5+F5*G5,2)</f>
        <v>0</v>
      </c>
    </row>
    <row r="6" spans="1:8" ht="16.5" thickBot="1">
      <c r="A6" s="18">
        <v>3</v>
      </c>
      <c r="B6" s="19" t="s">
        <v>14</v>
      </c>
      <c r="C6" s="20">
        <v>615</v>
      </c>
      <c r="D6" s="21"/>
      <c r="E6" s="25">
        <v>1</v>
      </c>
      <c r="F6" s="21">
        <f>ROUND(E6*D6*C6,2)</f>
        <v>0</v>
      </c>
      <c r="G6" s="22"/>
      <c r="H6" s="23">
        <f>ROUND(F6+F6*G6,2)</f>
        <v>0</v>
      </c>
    </row>
    <row r="7" spans="1:8" ht="15" customHeight="1" thickBot="1">
      <c r="A7" s="6"/>
      <c r="B7" s="6"/>
      <c r="C7" s="7"/>
      <c r="D7" s="6"/>
      <c r="E7" s="14"/>
      <c r="F7" s="76" t="s">
        <v>18</v>
      </c>
      <c r="G7" s="77"/>
      <c r="H7" s="39">
        <f>SUM(H4:H6)</f>
        <v>0</v>
      </c>
    </row>
    <row r="8" spans="1:8" ht="15.75" customHeight="1">
      <c r="A8" s="6"/>
      <c r="B8" s="6"/>
      <c r="C8" s="7"/>
      <c r="D8" s="6"/>
      <c r="E8" s="14"/>
      <c r="F8" s="5"/>
      <c r="G8" s="13"/>
      <c r="H8" s="13"/>
    </row>
  </sheetData>
  <sheetProtection/>
  <mergeCells count="3">
    <mergeCell ref="F7:G7"/>
    <mergeCell ref="A1:H1"/>
    <mergeCell ref="A2:A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2018-09-04T12:23:49Z</dcterms:modified>
  <cp:category/>
  <cp:version/>
  <cp:contentType/>
  <cp:contentStatus/>
</cp:coreProperties>
</file>