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c-wl" sheetId="1" r:id="rId1"/>
  </sheets>
  <definedNames>
    <definedName name="_xlnm.Print_Area" localSheetId="0">'ec-wl'!$A$1:$L$96</definedName>
    <definedName name="_xlnm.Print_Titles" localSheetId="0">'ec-wl'!$10:$11</definedName>
  </definedNames>
  <calcPr fullCalcOnLoad="1"/>
</workbook>
</file>

<file path=xl/sharedStrings.xml><?xml version="1.0" encoding="utf-8"?>
<sst xmlns="http://schemas.openxmlformats.org/spreadsheetml/2006/main" count="135" uniqueCount="96">
  <si>
    <t xml:space="preserve">Nakład </t>
  </si>
  <si>
    <t>Cena jednostkowa brutto</t>
  </si>
  <si>
    <t>Ilość nakładów</t>
  </si>
  <si>
    <t>Minimalne warunki wymagane</t>
  </si>
  <si>
    <t>Ilość nakładów opcjonalnie</t>
  </si>
  <si>
    <t>Lp.</t>
  </si>
  <si>
    <t>„EC1 Łódź – Miasto Kultury” w Łodzi</t>
  </si>
  <si>
    <t>ul. Targowa 1/3, 90-022 Łódź</t>
  </si>
  <si>
    <t>FORMULARZ CENOWY</t>
  </si>
  <si>
    <t>Oferta na wykonanie zamówienia pn.: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</si>
  <si>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</si>
  <si>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</si>
  <si>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</si>
  <si>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</si>
  <si>
    <t>Cena jednostkowa netto</t>
  </si>
  <si>
    <t>Stawka podatku VAT %</t>
  </si>
  <si>
    <t>Cena nakładu     3x6</t>
  </si>
  <si>
    <t>Razem                                                                                   7x8</t>
  </si>
  <si>
    <t>Razem nakłady opcjonalne                      7x10</t>
  </si>
  <si>
    <t>19A</t>
  </si>
  <si>
    <t>19B</t>
  </si>
  <si>
    <t>Warunki wymagane jak w punkcie 29</t>
  </si>
  <si>
    <t>30A</t>
  </si>
  <si>
    <t>29A</t>
  </si>
  <si>
    <t>32A</t>
  </si>
  <si>
    <t>Podpisy i pieczątki imienne przedstawicieli Wykonawcy upoważnionych do jego reprezentowania</t>
  </si>
  <si>
    <t>Warunki wymagane jak w punkcie 32 (inny projekt)</t>
  </si>
  <si>
    <t>Warunki wymagane jak w punkcie 30 (inny projekt)</t>
  </si>
  <si>
    <t>Warunki wymagane jak w punkcie 19 (inny projekt)</t>
  </si>
  <si>
    <t>Numer postępowania:  97/DMK/PN/2018</t>
  </si>
  <si>
    <t>„Sukcesywne świadczenie usług poligraficznych wraz z dystrybucją niektórych pozycji asortymentowych oraz montażem banerów”</t>
  </si>
  <si>
    <t>PAKIET 1 - Usługi poligraficzne</t>
  </si>
  <si>
    <t>PAKIET 2 - Usługi w zakresie wydruków wielkoformatowych</t>
  </si>
  <si>
    <t>PAKIET 3 - Usługi w zakresie wydawnictw zwartych</t>
  </si>
  <si>
    <t>RAZEM 
(Zamówienie podstawowe i opcjonalne)</t>
  </si>
  <si>
    <t>RAZEM 
(Zamówienie opcjonalne)</t>
  </si>
  <si>
    <t>RAZEM 
(Zamówienie podstawowe)</t>
  </si>
  <si>
    <r>
      <t xml:space="preserve">Warunki oferowane
</t>
    </r>
    <r>
      <rPr>
        <b/>
        <sz val="11"/>
        <color indexed="12"/>
        <rFont val="Calibri"/>
        <family val="2"/>
      </rPr>
      <t>(należy wypełnić zgodnie z instrukcją znajdującą się pod tabelą)</t>
    </r>
  </si>
  <si>
    <t>Załącznik nr 3 do SIWZ</t>
  </si>
  <si>
    <r>
      <rPr>
        <b/>
        <sz val="11"/>
        <color indexed="8"/>
        <rFont val="Calibri"/>
        <family val="2"/>
      </rPr>
      <t>Wydruki dokumentacji architektonicznej i budowlanej</t>
    </r>
    <r>
      <rPr>
        <sz val="11"/>
        <color indexed="8"/>
        <rFont val="Calibri"/>
        <family val="2"/>
      </rPr>
      <t>, kolorowe, do formatu A0+ netto, papier 130 g/m2.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</si>
  <si>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>, format DL, poddruk, druk 1+0, samoklejące.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</si>
  <si>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 xml:space="preserve">, format C5, druk 1+0, samoklejące. 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</si>
  <si>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 xml:space="preserve">, format C4, druk 1+0, samoklejące. </t>
    </r>
  </si>
  <si>
    <r>
      <rPr>
        <b/>
        <sz val="11"/>
        <color indexed="8"/>
        <rFont val="Calibri"/>
        <family val="2"/>
      </rPr>
      <t>Wizytówki</t>
    </r>
    <r>
      <rPr>
        <sz val="11"/>
        <color indexed="8"/>
        <rFont val="Calibri"/>
        <family val="2"/>
      </rPr>
      <t xml:space="preserve">, format 90x50 mm, karton czarny 380 g/m2, sitodruk (biała farba) 1+1. 
</t>
    </r>
    <r>
      <rPr>
        <b/>
        <sz val="11"/>
        <color indexed="10"/>
        <rFont val="Calibri"/>
        <family val="2"/>
      </rPr>
      <t>Oferowana próbka druku spełniającego powyższą specyfikację musi być dołączona do Oferty.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</si>
  <si>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99x210 mm, papier offset 220 g/m2, druk 4+4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</si>
  <si>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210x297 mm, papier kreda 250 g/m2, dwa bigi (składana do formatu DL), druk 4+4, folia błysk 1+0, folia mat 1+0.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</si>
  <si>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210x297 mm, papier kreda 250 g/m2, dwa bigi (składana do formatu DL), druk 4+4, folia błysk 1+0, folia mat 1+0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</si>
  <si>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210x297 mm, papier offset 220 g/m2, dwa bigi  (składana do formatu DL), druk 4+4</t>
    </r>
  </si>
  <si>
    <r>
      <rPr>
        <b/>
        <sz val="11"/>
        <color indexed="8"/>
        <rFont val="Calibri"/>
        <family val="2"/>
      </rPr>
      <t>Kalendarz ścienny plakatowy</t>
    </r>
    <r>
      <rPr>
        <sz val="11"/>
        <color indexed="8"/>
        <rFont val="Calibri"/>
        <family val="2"/>
      </rPr>
      <t>, format netto: 707x1000 mm, kolor: 4+0, lakier dyspersyjny, listwy aluminiowe, zawieszka.</t>
    </r>
  </si>
  <si>
    <r>
      <t xml:space="preserve">Plakat, </t>
    </r>
    <r>
      <rPr>
        <sz val="11"/>
        <color indexed="8"/>
        <rFont val="Calibri"/>
        <family val="2"/>
      </rPr>
      <t>format netto 707x1000 mm, papier mat 180 g/m2, druk 4+0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</si>
  <si>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500x707 mm, papier mat 180 g/m2, druk 4+0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</si>
  <si>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1200x1770 mm, papier citylight 150 g/m2, druk 4+0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</si>
  <si>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707x1000 mm, papier mat 180 g/m2, druk 4+0</t>
    </r>
  </si>
  <si>
    <r>
      <t xml:space="preserve">Plakat, </t>
    </r>
    <r>
      <rPr>
        <sz val="11"/>
        <color indexed="8"/>
        <rFont val="Calibri"/>
        <family val="2"/>
      </rPr>
      <t>format netto 707x1000 mm, papier satyna 200 g/m2, druk 4+0</t>
    </r>
  </si>
  <si>
    <r>
      <t xml:space="preserve">Plakat, </t>
    </r>
    <r>
      <rPr>
        <sz val="11"/>
        <color indexed="8"/>
        <rFont val="Calibri"/>
        <family val="2"/>
      </rPr>
      <t>format netto 500x707 mm, papier satyna 200 g/m2, druk 4+0</t>
    </r>
  </si>
  <si>
    <r>
      <t xml:space="preserve">Folder, </t>
    </r>
    <r>
      <rPr>
        <sz val="11"/>
        <color indexed="8"/>
        <rFont val="Calibri"/>
        <family val="2"/>
      </rPr>
      <t xml:space="preserve"> format netto 848x297 mm, trzy bigi  (składane do formatu A4) papier karton 280 g/m2, druk 4+4, folia mat 1+1, lakier wybiórczy (punktowy) UV błysk. 
</t>
    </r>
    <r>
      <rPr>
        <b/>
        <sz val="11"/>
        <color indexed="10"/>
        <rFont val="Calibri"/>
        <family val="2"/>
      </rPr>
      <t>Oferowana próbka druku spełniającego powyższą specyfikację (prócz formatu) musi być dołączona do Oferty.</t>
    </r>
  </si>
  <si>
    <r>
      <rPr>
        <b/>
        <sz val="11"/>
        <color indexed="8"/>
        <rFont val="Calibri"/>
        <family val="2"/>
      </rPr>
      <t>Roll-up</t>
    </r>
    <r>
      <rPr>
        <sz val="11"/>
        <color indexed="8"/>
        <rFont val="Calibri"/>
        <family val="2"/>
      </rPr>
      <t xml:space="preserve">, format netto 1000x2000 mm, tkanina bannerowa 420g/m2 PET frontlit, druk 4+0, kaseta aluminiowa stabilna bez dodatkowych stateczników, mechanizm zwijający, maszt segmentowy składany, torba transportowa z dodatkową gąbką chroniącą roll-up </t>
    </r>
  </si>
  <si>
    <r>
      <t xml:space="preserve">Notatnik, format A5,  </t>
    </r>
    <r>
      <rPr>
        <sz val="11"/>
        <color indexed="8"/>
        <rFont val="Calibri"/>
        <family val="2"/>
      </rPr>
      <t>papier offsetowy 80 g/m2 (klejony wzdłuż krótszego boku), druk 1+0, objetość 25 kartek, plecy: karton 300 g/m2.</t>
    </r>
  </si>
  <si>
    <r>
      <t xml:space="preserve">Zakładki, </t>
    </r>
    <r>
      <rPr>
        <sz val="11"/>
        <color indexed="8"/>
        <rFont val="Calibri"/>
        <family val="2"/>
      </rPr>
      <t>format netto 35x210, karton 280 g/m2, 4+4, folia 1+1.</t>
    </r>
  </si>
  <si>
    <r>
      <rPr>
        <b/>
        <sz val="11"/>
        <color indexed="8"/>
        <rFont val="Calibri"/>
        <family val="2"/>
      </rPr>
      <t>Karty pocztowe</t>
    </r>
    <r>
      <rPr>
        <sz val="11"/>
        <color indexed="8"/>
        <rFont val="Calibri"/>
        <family val="2"/>
      </rPr>
      <t>, format 150x100 mm, karton 280 g/m2, druk 4+1, lakier błysk UV 1+0</t>
    </r>
  </si>
  <si>
    <r>
      <rPr>
        <b/>
        <sz val="11"/>
        <color indexed="8"/>
        <rFont val="Calibri"/>
        <family val="2"/>
      </rPr>
      <t>Zaproszenia</t>
    </r>
    <r>
      <rPr>
        <sz val="11"/>
        <color indexed="8"/>
        <rFont val="Calibri"/>
        <family val="2"/>
      </rPr>
      <t xml:space="preserve">, format netto 99x210 mm, papier 250 g/m2, druk 4+4, folia 1+1. </t>
    </r>
  </si>
  <si>
    <r>
      <rPr>
        <b/>
        <sz val="11"/>
        <color indexed="8"/>
        <rFont val="Calibri"/>
        <family val="2"/>
      </rPr>
      <t>Torba papierowa</t>
    </r>
    <r>
      <rPr>
        <sz val="11"/>
        <color indexed="8"/>
        <rFont val="Calibri"/>
        <family val="2"/>
      </rPr>
      <t xml:space="preserve">, 250 x 110 x 320 mm, kolor 1+1, papier 200 g/m2, lakier mat, uchwyt: sznurek ekologiczny, czarny. Torby pakowane w kartonowe pudełka.   </t>
    </r>
  </si>
  <si>
    <r>
      <rPr>
        <b/>
        <sz val="11"/>
        <color indexed="8"/>
        <rFont val="Calibri"/>
        <family val="2"/>
      </rPr>
      <t>Teczki biurowe</t>
    </r>
    <r>
      <rPr>
        <sz val="11"/>
        <color indexed="8"/>
        <rFont val="Calibri"/>
        <family val="2"/>
      </rPr>
      <t xml:space="preserve">, format: A4+ (na papiery formatu A4) kolor 0+1. Papier: karton ozdobny barwiony w masie 300 g/m2, sztancowanie, wykrojnik, suchy tłok na froncie i plecach  teczki. 
</t>
    </r>
    <r>
      <rPr>
        <b/>
        <sz val="11"/>
        <color indexed="10"/>
        <rFont val="Calibri"/>
        <family val="2"/>
      </rPr>
      <t>Oferowany produkt spełniający powyższą specyfikację pod względem druku i introligatorni (wykrojnik, bigowanie, sztancowanie, tłoczenie) musi być dołączony do Oferty.</t>
    </r>
  </si>
  <si>
    <r>
      <t>Ulotka formatu A4,</t>
    </r>
    <r>
      <rPr>
        <sz val="11"/>
        <color indexed="8"/>
        <rFont val="Calibri"/>
        <family val="2"/>
      </rPr>
      <t xml:space="preserve"> kolor 4+4,  2 bigi, składana do formatu DL, papier mat 180 g/m2</t>
    </r>
  </si>
  <si>
    <r>
      <t>Ulotka formatu DL,</t>
    </r>
    <r>
      <rPr>
        <sz val="11"/>
        <color indexed="8"/>
        <rFont val="Calibri"/>
        <family val="2"/>
      </rPr>
      <t xml:space="preserve"> kolor 4+4, papier matowy 180 g/m2</t>
    </r>
  </si>
  <si>
    <r>
      <t xml:space="preserve">Zaproszenia, </t>
    </r>
    <r>
      <rPr>
        <sz val="11"/>
        <color indexed="8"/>
        <rFont val="Calibri"/>
        <family val="2"/>
      </rPr>
      <t xml:space="preserve">format netto 188x210 mm, 1 big, składane do formatu DL, papier mat 300 g/m2, druk 4+4, folia 1+1. </t>
    </r>
  </si>
  <si>
    <r>
      <t xml:space="preserve">Broszura, </t>
    </r>
    <r>
      <rPr>
        <sz val="11"/>
        <color indexed="8"/>
        <rFont val="Calibri"/>
        <family val="2"/>
      </rPr>
      <t>format A5, okładka karton 300 g/m2, kolor 4+0, folia mat 1+0, lakier UV błysk punktowo, środki kreda 130 g/m2, kolor 4+4, objętość 8 stron + okładka, szycie zeszytowe.</t>
    </r>
  </si>
  <si>
    <r>
      <t xml:space="preserve">Karty pocztowe, </t>
    </r>
    <r>
      <rPr>
        <sz val="11"/>
        <color indexed="8"/>
        <rFont val="Calibri"/>
        <family val="2"/>
      </rPr>
      <t xml:space="preserve">format 150x100 mm, karton 350 g/m2, druk 4+4, folia mat 1+0, lakier błysk UV punktowo. </t>
    </r>
  </si>
  <si>
    <r>
      <rPr>
        <b/>
        <sz val="11"/>
        <color indexed="8"/>
        <rFont val="Calibri"/>
        <family val="2"/>
      </rPr>
      <t>Katalog</t>
    </r>
    <r>
      <rPr>
        <sz val="11"/>
        <color indexed="8"/>
        <rFont val="Calibri"/>
        <family val="2"/>
      </rPr>
      <t xml:space="preserve">, format netto 160x235 mm, okładka 280 g/m2, 4+0, folia 1+0, środki kreda 130 g/m2, druk 4+4, 168 stron, oprawa klejona, </t>
    </r>
    <r>
      <rPr>
        <b/>
        <sz val="11"/>
        <color indexed="10"/>
        <rFont val="Calibri"/>
        <family val="2"/>
      </rPr>
      <t>numer ISBN</t>
    </r>
    <r>
      <rPr>
        <sz val="11"/>
        <color indexed="10"/>
        <rFont val="Calibri"/>
        <family val="2"/>
      </rPr>
      <t xml:space="preserve">. 
</t>
    </r>
    <r>
      <rPr>
        <b/>
        <sz val="11"/>
        <color indexed="10"/>
        <rFont val="Calibri"/>
        <family val="2"/>
      </rPr>
      <t>Dodatkowo do obowiązku Wykonawcy będzie należało wysłanie 17 egz. obowiązkowych publikacji do bibliotek uprawnionych do ich otrzymania. Lista bibliotek znajduje się pod adresem http://www.bn.org.pl/dla-wydawcow/egzemplarz-obowiazkowy/liczba-egzemplarzy-obowiazkowych/</t>
    </r>
  </si>
  <si>
    <r>
      <rPr>
        <b/>
        <sz val="11"/>
        <color indexed="8"/>
        <rFont val="Calibri"/>
        <family val="2"/>
      </rPr>
      <t>Notatnik,</t>
    </r>
    <r>
      <rPr>
        <sz val="11"/>
        <color indexed="8"/>
        <rFont val="Calibri"/>
        <family val="2"/>
      </rPr>
      <t xml:space="preserve"> format A5, okładka karton 300 g/m2 druk 4+4, papier offsetowy 80 g/m2 (klejony wzdłuż krótszego boku), druk 1+0, objetość 50 kartek, plecy: karton 300 g/m2.</t>
    </r>
  </si>
  <si>
    <r>
      <rPr>
        <b/>
        <sz val="11"/>
        <color indexed="8"/>
        <rFont val="Calibri"/>
        <family val="2"/>
      </rPr>
      <t>Zeszyt</t>
    </r>
    <r>
      <rPr>
        <sz val="11"/>
        <color indexed="8"/>
        <rFont val="Calibri"/>
        <family val="2"/>
      </rPr>
      <t>, format A5, okładka karton 300 g/m2 druk 4+4, środki: papier offsetowy 80 g/m2, druk 1+1, objetość 100 kartek, oprawa szyta zszywkami, z profilowanym grzebietem.</t>
    </r>
  </si>
  <si>
    <r>
      <rPr>
        <b/>
        <sz val="11"/>
        <color indexed="8"/>
        <rFont val="Calibri"/>
        <family val="2"/>
      </rPr>
      <t>Dyplom</t>
    </r>
    <r>
      <rPr>
        <sz val="11"/>
        <color indexed="8"/>
        <rFont val="Calibri"/>
        <family val="2"/>
      </rPr>
      <t>, format: A4, karton ozdobny 280 g/m2, 4+0.</t>
    </r>
  </si>
  <si>
    <r>
      <rPr>
        <b/>
        <sz val="11"/>
        <color indexed="8"/>
        <rFont val="Calibri"/>
        <family val="2"/>
      </rPr>
      <t>Folder</t>
    </r>
    <r>
      <rPr>
        <sz val="11"/>
        <color indexed="8"/>
        <rFont val="Calibri"/>
        <family val="2"/>
      </rPr>
      <t xml:space="preserve">,  format netto 198x210 mm, jeden big  (składane do formatu DL), papier offset 220 g/m2, 4+4. </t>
    </r>
  </si>
  <si>
    <r>
      <rPr>
        <b/>
        <sz val="11"/>
        <color indexed="8"/>
        <rFont val="Calibri"/>
        <family val="2"/>
      </rPr>
      <t>Pudełko</t>
    </r>
    <r>
      <rPr>
        <sz val="11"/>
        <color indexed="8"/>
        <rFont val="Calibri"/>
        <family val="2"/>
      </rPr>
      <t>, wymiary: 150x110x60 mm, składane, karton barwiony w masie, czarny 300 g/m2, wykrojnik, sztancowanie, bigowanie, nadruk sito w jednym kolorze.</t>
    </r>
  </si>
  <si>
    <r>
      <rPr>
        <b/>
        <sz val="11"/>
        <color indexed="8"/>
        <rFont val="Calibri"/>
        <family val="2"/>
      </rPr>
      <t>Skanowanie</t>
    </r>
    <r>
      <rPr>
        <sz val="11"/>
        <color indexed="8"/>
        <rFont val="Calibri"/>
        <family val="2"/>
      </rPr>
      <t xml:space="preserve"> w wysokiej rozdzielczości dokumentacji budowlanej (min. 400 dpi) do formatu A0.</t>
    </r>
  </si>
  <si>
    <r>
      <rPr>
        <b/>
        <u val="single"/>
        <sz val="11"/>
        <color indexed="8"/>
        <rFont val="Calibri"/>
        <family val="2"/>
      </rPr>
      <t>Terminy wykonania:</t>
    </r>
    <r>
      <rPr>
        <sz val="11"/>
        <color indexed="8"/>
        <rFont val="Calibri"/>
        <family val="2"/>
      </rPr>
      <t xml:space="preserve"> Pozycje  2-5, 10, 20, 22, 23, 33, 37, 38, 40: </t>
    </r>
    <r>
      <rPr>
        <b/>
        <sz val="11"/>
        <color indexed="8"/>
        <rFont val="Calibri"/>
        <family val="2"/>
      </rPr>
      <t xml:space="preserve">5 dni </t>
    </r>
    <r>
      <rPr>
        <sz val="11"/>
        <color indexed="8"/>
        <rFont val="Calibri"/>
        <family val="2"/>
      </rPr>
      <t xml:space="preserve">roboczych od daty przekazania plików do druku; pozycje 6-9, 11-18, 24, 29-31, 39: </t>
    </r>
    <r>
      <rPr>
        <b/>
        <sz val="11"/>
        <color indexed="8"/>
        <rFont val="Calibri"/>
        <family val="2"/>
      </rPr>
      <t>3 dni</t>
    </r>
    <r>
      <rPr>
        <sz val="11"/>
        <color indexed="8"/>
        <rFont val="Calibri"/>
        <family val="2"/>
      </rPr>
      <t xml:space="preserve"> robocze od daty przekazania plików do druku; pozycje 19, 21, 25, 27, 28, 32, 34-36, 41-43: </t>
    </r>
    <r>
      <rPr>
        <b/>
        <sz val="11"/>
        <color indexed="8"/>
        <rFont val="Calibri"/>
        <family val="2"/>
      </rPr>
      <t>10 dni</t>
    </r>
    <r>
      <rPr>
        <sz val="11"/>
        <color indexed="8"/>
        <rFont val="Calibri"/>
        <family val="2"/>
      </rPr>
      <t xml:space="preserve"> roboczych od daty przekazania plików do druku; pozycje 1, 44: </t>
    </r>
    <r>
      <rPr>
        <b/>
        <sz val="11"/>
        <color indexed="8"/>
        <rFont val="Calibri"/>
        <family val="2"/>
      </rPr>
      <t>2 dni</t>
    </r>
    <r>
      <rPr>
        <sz val="11"/>
        <color indexed="8"/>
        <rFont val="Calibri"/>
        <family val="2"/>
      </rPr>
      <t xml:space="preserve"> robocze od daty przekazania plików do druku; pozycja 26: </t>
    </r>
    <r>
      <rPr>
        <b/>
        <sz val="11"/>
        <color indexed="8"/>
        <rFont val="Calibri"/>
        <family val="2"/>
      </rPr>
      <t xml:space="preserve">20 dni </t>
    </r>
    <r>
      <rPr>
        <sz val="11"/>
        <color indexed="8"/>
        <rFont val="Calibri"/>
        <family val="2"/>
      </rPr>
      <t xml:space="preserve">roboczych od daty przekazania plików do druku. Przez dni robocze rozumie się w niniejszej umowie dni od poniedziałku do piątku z wyjątkiem dni ustawowo wolnych od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12"/>
        <rFont val="Calibri"/>
        <family val="2"/>
      </rPr>
      <t>Instrukcja wypełnienia formularza cenowego:</t>
    </r>
    <r>
      <rPr>
        <sz val="11"/>
        <color indexed="12"/>
        <rFont val="Calibri"/>
        <family val="2"/>
      </rPr>
      <t xml:space="preserve"> w polu nr 2 (Parametry oferowane) </t>
    </r>
    <r>
      <rPr>
        <u val="single"/>
        <sz val="11"/>
        <color indexed="12"/>
        <rFont val="Calibri"/>
        <family val="2"/>
      </rPr>
      <t>Wykonawca wpisuje proponowane warunki techniczne</t>
    </r>
    <r>
      <rPr>
        <sz val="11"/>
        <color indexed="12"/>
        <rFont val="Calibri"/>
        <family val="2"/>
      </rPr>
      <t xml:space="preserve"> (nie gorsze niż wymagane) lub jeżeli oferta spełnia warunki wymagane napis ZGODNE; w polu nr 4 Wykonawca wpisuje cenę jednej sztuki produktu oraz stawkę procentową podatku VAT; arkusz wypełnia automatycznie pozostałe rubryki. W przypadku uszkodzenia arkusza należy wypełnić go ręcznie zliczając ceny produktów zgodnie z mnożnikami podanymi w nagłówku.</t>
    </r>
  </si>
  <si>
    <r>
      <t xml:space="preserve">Baner formatu 2,5 x 15 m, </t>
    </r>
    <r>
      <rPr>
        <sz val="11"/>
        <color indexed="8"/>
        <rFont val="Calibri"/>
        <family val="2"/>
      </rPr>
      <t>wydruk pełnokolorowy na tkaninie typu mesh. Montaż na budynku Centrum Nauki i Techniki w Łodzi nie wymagający korzystania z podnośnika. System montażu nie może ingerować w elewację budynku. Po okresie ekspozycji demontaż baneru.</t>
    </r>
  </si>
  <si>
    <r>
      <t xml:space="preserve">Baner formatu 13,4 x 10,2 m, </t>
    </r>
    <r>
      <rPr>
        <sz val="11"/>
        <color indexed="8"/>
        <rFont val="Calibri"/>
        <family val="2"/>
      </rPr>
      <t>wydruk pełnokolorowy na tkaninie banerowej, oczkowanej co 50 cm. Montaż na budynku hotelu Novotel w Łodzi metodą alpinistyczną. Po okresie ekspozycji demontaż baneru.</t>
    </r>
  </si>
  <si>
    <r>
      <rPr>
        <b/>
        <sz val="11"/>
        <color indexed="8"/>
        <rFont val="Calibri"/>
        <family val="2"/>
      </rPr>
      <t>Tablice</t>
    </r>
    <r>
      <rPr>
        <sz val="11"/>
        <color indexed="8"/>
        <rFont val="Calibri"/>
        <family val="2"/>
      </rPr>
      <t>, pvc spiennione 5 mm, druk UV bezpośrednio 4+0, nakład podany w metrach kwadratowych.</t>
    </r>
  </si>
  <si>
    <r>
      <rPr>
        <b/>
        <sz val="11"/>
        <color indexed="8"/>
        <rFont val="Calibri"/>
        <family val="2"/>
      </rPr>
      <t>Tablice</t>
    </r>
    <r>
      <rPr>
        <sz val="11"/>
        <color indexed="8"/>
        <rFont val="Calibri"/>
        <family val="2"/>
      </rPr>
      <t>, pvc spiennione 3 mm, druk UV bezpośrednio 4+0, nakład podany w metrach kwadratowych.</t>
    </r>
  </si>
  <si>
    <r>
      <rPr>
        <b/>
        <sz val="11"/>
        <color indexed="8"/>
        <rFont val="Calibri"/>
        <family val="2"/>
      </rPr>
      <t>Naklejka</t>
    </r>
    <r>
      <rPr>
        <sz val="11"/>
        <color indexed="8"/>
        <rFont val="Calibri"/>
        <family val="2"/>
      </rPr>
      <t>, format 70x30 mm, laminowana, docięta do formatu, druk 1+0.</t>
    </r>
  </si>
  <si>
    <r>
      <rPr>
        <b/>
        <u val="single"/>
        <sz val="11"/>
        <color indexed="8"/>
        <rFont val="Calibri"/>
        <family val="2"/>
      </rPr>
      <t>Terminy wykonania:</t>
    </r>
    <r>
      <rPr>
        <sz val="11"/>
        <color indexed="8"/>
        <rFont val="Calibri"/>
        <family val="2"/>
      </rPr>
      <t xml:space="preserve"> Pozycje 1, 3-6:</t>
    </r>
    <r>
      <rPr>
        <b/>
        <sz val="11"/>
        <color indexed="8"/>
        <rFont val="Calibri"/>
        <family val="2"/>
      </rPr>
      <t xml:space="preserve"> 5 dni </t>
    </r>
    <r>
      <rPr>
        <sz val="11"/>
        <color indexed="8"/>
        <rFont val="Calibri"/>
        <family val="2"/>
      </rPr>
      <t xml:space="preserve">roboczych od daty przekazania plików do druku; pozycja 7: </t>
    </r>
    <r>
      <rPr>
        <b/>
        <sz val="11"/>
        <color indexed="8"/>
        <rFont val="Calibri"/>
        <family val="2"/>
      </rPr>
      <t xml:space="preserve">3 dni </t>
    </r>
    <r>
      <rPr>
        <sz val="11"/>
        <color indexed="8"/>
        <rFont val="Calibri"/>
        <family val="2"/>
      </rPr>
      <t>robocze od daty przekazania plików do druku; pozycja 2:</t>
    </r>
    <r>
      <rPr>
        <b/>
        <sz val="11"/>
        <color indexed="8"/>
        <rFont val="Calibri"/>
        <family val="2"/>
      </rPr>
      <t xml:space="preserve"> 10 dni</t>
    </r>
    <r>
      <rPr>
        <sz val="11"/>
        <color indexed="8"/>
        <rFont val="Calibri"/>
        <family val="2"/>
      </rPr>
      <t xml:space="preserve"> roboczych od daty przekazania plików do druku. Przez dni robocze rozumie się w niniejszej umowie dni od poniedziałku do piątku z wyjątkiem dni ustawowo wolnych od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12"/>
        <rFont val="Calibri"/>
        <family val="2"/>
      </rPr>
      <t>Instrukcja wypełnienia formularza cenowego:</t>
    </r>
    <r>
      <rPr>
        <sz val="11"/>
        <color indexed="12"/>
        <rFont val="Calibri"/>
        <family val="2"/>
      </rPr>
      <t xml:space="preserve"> w polu nr 2 (Parametry oferowane) </t>
    </r>
    <r>
      <rPr>
        <u val="single"/>
        <sz val="11"/>
        <color indexed="12"/>
        <rFont val="Calibri"/>
        <family val="2"/>
      </rPr>
      <t>Wykonawca wpisuje proponowane warunki techniczne</t>
    </r>
    <r>
      <rPr>
        <sz val="11"/>
        <color indexed="12"/>
        <rFont val="Calibri"/>
        <family val="2"/>
      </rPr>
      <t xml:space="preserve"> (nie gorsze niż wymagane) lub jeżeli oferta spełnia warunki wymagane napis ZGODNE; w polu nr 4 Wykonawca wpisuje cenę jednej sztuki produktu oraz stawkę procentową podatku VAT; arkusz wypełnia automatycznie pozostałe rubryki. W przypadku uszkodzenia arkusza należy wypełnić go ręcznie zliczając ceny produktów zgodnie z mnożnikami podanymi w nagłówku.</t>
    </r>
  </si>
  <si>
    <r>
      <t xml:space="preserve">Wydawnictwo zwarte: Antologia polskich wierszy o filmie. </t>
    </r>
    <r>
      <rPr>
        <b/>
        <sz val="11"/>
        <color indexed="10"/>
        <rFont val="Calibri"/>
        <family val="2"/>
      </rPr>
      <t>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320
format netto: 210 mm x 250 mm
papier: kreda mat 120g/m2
okładka: 4 + 4, 250 g (+/- 20 g) miękka + skrzydełka po 60mm + folia mat
oprawa: szytoklejona
publikacja bogato ilustrowana, barwna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</si>
  <si>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t xml:space="preserve">Wydawnictwo zwarte: Album fotografii Renaty Pajchel </t>
    </r>
    <r>
      <rPr>
        <b/>
        <sz val="11"/>
        <color indexed="10"/>
        <rFont val="Calibri"/>
        <family val="2"/>
      </rPr>
      <t>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200
format netto: 300 mm x 300 mm
papier: kreda mat 150g/m2
okładka: 4 + 4, 350 g (+/- 20 g) miękka + skrzydełka po 60mm + folia mat
oprawa: szytoklejona
publikacja bogato ilustrowana, barwna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Dodatkowo do obowiązku Wykonawcy będzie należało wysłanie 17 egz. obowiązkowych publikacji do bibliotek uprawnionych. Lista bibliotek znajduje się pod adresem http://www.bn.org.pl/dla-wydawcow/egzemplarz-obowiazkowy/liczba-egzemplarzy-obowiazkowych/. Oferowany produkt spełniający powyższą specyfikację pod względem druku i sztuki introligatorskiej musi być dołączony do Oferty. </t>
    </r>
  </si>
  <si>
    <r>
      <t xml:space="preserve">Wydawnictwo zwarte: Książka S. Eisensteina </t>
    </r>
    <r>
      <rPr>
        <b/>
        <sz val="11"/>
        <color indexed="10"/>
        <rFont val="Calibri"/>
        <family val="2"/>
      </rPr>
      <t>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200
format: 180 mm x 210 mm
papier: kreda mat 120g/m2
okładka: 4 + 4, 250 g (+/- 20 g) miękka + skrzydełka po 60mm + folia mat
oprawa szytoklejona.
w środku głównie tekst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</si>
  <si>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rPr>
        <b/>
        <u val="single"/>
        <sz val="11"/>
        <color indexed="8"/>
        <rFont val="Calibri"/>
        <family val="2"/>
      </rPr>
      <t>Terminy wykonania:</t>
    </r>
    <r>
      <rPr>
        <sz val="11"/>
        <color indexed="8"/>
        <rFont val="Calibri"/>
        <family val="2"/>
      </rPr>
      <t xml:space="preserve"> Pozycje 1-4:</t>
    </r>
    <r>
      <rPr>
        <b/>
        <sz val="11"/>
        <color indexed="8"/>
        <rFont val="Calibri"/>
        <family val="2"/>
      </rPr>
      <t xml:space="preserve"> 30 dni </t>
    </r>
    <r>
      <rPr>
        <sz val="11"/>
        <color indexed="8"/>
        <rFont val="Calibri"/>
        <family val="2"/>
      </rPr>
      <t xml:space="preserve">roboczych od daty przekazania plików do druku. Przez dni robocze rozumie się w niniejszej umowie dni od poniedziałku do piątku z wyjątkiem dni ustawowo wolnych od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12"/>
        <rFont val="Calibri"/>
        <family val="2"/>
      </rPr>
      <t>Instrukcja wypełnienia formularza cenowego:</t>
    </r>
    <r>
      <rPr>
        <sz val="11"/>
        <color indexed="12"/>
        <rFont val="Calibri"/>
        <family val="2"/>
      </rPr>
      <t xml:space="preserve"> w polu nr 2 (Parametry oferowane) </t>
    </r>
    <r>
      <rPr>
        <u val="single"/>
        <sz val="11"/>
        <color indexed="12"/>
        <rFont val="Calibri"/>
        <family val="2"/>
      </rPr>
      <t>Wykonawca wpisuje proponowane warunki techniczne</t>
    </r>
    <r>
      <rPr>
        <sz val="11"/>
        <color indexed="12"/>
        <rFont val="Calibri"/>
        <family val="2"/>
      </rPr>
      <t xml:space="preserve"> (nie gorsze niż wymagane) lub jeżeli oferta spełnia warunki wymagane napis ZGODNE; w polu nr 4 Wykonawca wpisuje cenę jednej sztuki produktu oraz stawkę procentową podatku VAT; arkusz wypełnia automatycznie pozostałe rubryki. W przypadku uszkodzenia arkusza należy wypełnić go ręcznie zliczając ceny produktów zgodnie z mnożnikami podanymi w nagłówku.</t>
    </r>
  </si>
  <si>
    <t>Na potwierdzenie kryterium "Jakości", Wykonawca zobowiązany jest załączyć do Oferty próbkę produktu odpowiadającego wymaganiom, określonym w niniejszym Pakiecie - zgodnie z wytycznymi wsazanymi w Rozdziale XIV.6.2. (Zasady oceny kryterium „Jakość”).
Wykonawca zobowiązany jest załączyć do oferty próbkę o następujących parametrach (wg wymagań określonych w Załączniku nr 3 do SIWZ):
Wydawnictwo zwarte / Katalog wystawy
ilość stron: min. 100
format: 210 x 250 mm (+/-30 mm)
papier: kreda mat 150 g (+/- 20 g)
okładka: 350 g (+/- 20 g) miękka + skrzydełka po 60mm (+/- 10 mm) + folia mat
oprawa: szytoklejona
publikacja bogato ilustrowana, barwna, zawierająca również tekst</t>
  </si>
  <si>
    <r>
      <t xml:space="preserve">Katalog wystawy Kino na Kresach </t>
    </r>
    <r>
      <rPr>
        <b/>
        <sz val="11"/>
        <color indexed="10"/>
        <rFont val="Calibri"/>
        <family val="2"/>
      </rPr>
      <t>Nr ISBN</t>
    </r>
    <r>
      <rPr>
        <b/>
        <sz val="11"/>
        <color indexed="8"/>
        <rFont val="Calibri"/>
        <family val="2"/>
      </rPr>
      <t xml:space="preserve">
</t>
    </r>
    <r>
      <rPr>
        <b/>
        <sz val="5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100
format: 210 mm x 250 mm
papier: kreda mat 150g/m2
okładka: 4 + 4, 350 g (+/- 20 g) miękka + skrzydełka po 60mm + folia mat
oprawa: szytoklejona
publikacja bogato ilustrowana, barwna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</si>
  <si>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rPr>
        <b/>
        <sz val="11"/>
        <color indexed="8"/>
        <rFont val="Calibri"/>
        <family val="2"/>
      </rPr>
      <t>Kalendarz ścienny trójdzielny</t>
    </r>
    <r>
      <rPr>
        <sz val="11"/>
        <color indexed="8"/>
        <rFont val="Calibri"/>
        <family val="2"/>
      </rPr>
      <t>, format netto: 308 x 767 mm, główka formatu 308 x 230 mm, kolor: 4+0, wypukła: kaszerowana z tekturą falistą, folia matowa. Kalendarium  miesięczne (12 stron), trójdzielne. Plecy: karton z białym spodem 295 g/m2, kolor: 4+0. Okienko z paskiem.</t>
    </r>
  </si>
  <si>
    <r>
      <rPr>
        <b/>
        <sz val="11"/>
        <color indexed="8"/>
        <rFont val="Calibri"/>
        <family val="2"/>
      </rPr>
      <t>Kalendarz Planetarium</t>
    </r>
    <r>
      <rPr>
        <sz val="11"/>
        <color indexed="8"/>
        <rFont val="Calibri"/>
        <family val="2"/>
      </rPr>
      <t xml:space="preserve"> Format - B5, 208 str. , układ indywidualny, (od IX do VIII), papier offset 80 g, tasiemka, skorowidz jako wkładka, wyklejki z przodu i z tyłu, wklejki reklamowe, wklejane w środek, oprawa szyto-klejona, okładka czarna, aksamitna, zaokrąglone rogi, trójkąt przezroczysty doklejony na okładce, tłoczenie na okładce - przełom roku + logo. Do wykonawcy należy przygotowanie prawidłowego i licencjonowanego kalendarium (dane astronomiczne z Instytutu Geografii i Kartografii, Wschody i zachody zgodnie z czasem rzeczywistym, Układ tygodniowy + pasek miesięczny na każdej stronie, Organizacja roku szkolnego, ważne daty, dane i oceny uczniów, znaki zodiaku, imieniny,święta, dodatkowe ważne daty i święta zwyczajowe, strony na notatki, kolorowe wkładki tematyczne). Oprawa szyto-klejona.</t>
    </r>
  </si>
  <si>
    <r>
      <rPr>
        <b/>
        <sz val="11"/>
        <color indexed="8"/>
        <rFont val="Calibri"/>
        <family val="2"/>
      </rPr>
      <t>Informator,</t>
    </r>
    <r>
      <rPr>
        <sz val="11"/>
        <color indexed="8"/>
        <rFont val="Calibri"/>
        <family val="2"/>
      </rPr>
      <t xml:space="preserve"> format netto A5, okładka kreda 250 g/m2, 4+4, środki: kreda130 g/m2, 28 stron + okładka, 4+4,  oprawa: szycie zeszytowe.</t>
    </r>
  </si>
  <si>
    <r>
      <rPr>
        <b/>
        <sz val="11"/>
        <color indexed="8"/>
        <rFont val="Calibri"/>
        <family val="2"/>
      </rPr>
      <t>Katalog</t>
    </r>
    <r>
      <rPr>
        <sz val="11"/>
        <color indexed="8"/>
        <rFont val="Calibri"/>
        <family val="2"/>
      </rPr>
      <t xml:space="preserve">, format netto A4, okładka kreda 250 g/m2, 4+4, środki: kreda130 g/m2, 24 stron + okładka, 4+4,  oprawa: szycie zeszytowe.  </t>
    </r>
    <r>
      <rPr>
        <b/>
        <sz val="11"/>
        <color indexed="10"/>
        <rFont val="Calibri"/>
        <family val="2"/>
      </rPr>
      <t>numer ISBN. 
Dodatkowo do obowiązku Wykonawcy będzie należało wysłanie 17 egz. obowiązkowych publikacji do bibliotek uprawnionych do ich otrzymania. Lista bibliotek znajduje się pod adresem http://www.bn.org.pl/dla-wydawcow/egzemplarz-obowiazkowy/liczba-egzemplarzy-obowiazkowych/</t>
    </r>
  </si>
  <si>
    <r>
      <rPr>
        <b/>
        <sz val="11"/>
        <color indexed="8"/>
        <rFont val="Calibri"/>
        <family val="2"/>
      </rPr>
      <t>Folder</t>
    </r>
    <r>
      <rPr>
        <sz val="11"/>
        <color indexed="8"/>
        <rFont val="Calibri"/>
        <family val="2"/>
      </rPr>
      <t xml:space="preserve">,  format netto 148x210 mm, okładka karton ozdobny 300 g/m2, środki: papier offset 120 g/m2, objętość 24 strony + okładka, kolor 4+4, oprawa szyta zszywkami, z profilowanym grzebietem. </t>
    </r>
  </si>
  <si>
    <r>
      <rPr>
        <b/>
        <sz val="11"/>
        <color indexed="8"/>
        <rFont val="Calibri"/>
        <family val="2"/>
      </rPr>
      <t>Folder</t>
    </r>
    <r>
      <rPr>
        <sz val="11"/>
        <color indexed="8"/>
        <rFont val="Calibri"/>
        <family val="2"/>
      </rPr>
      <t>,  format netto 210x297 mm, okładka: papier offset 220 g/m2, druk 4+4, środki: 8 stron + okładka, papier offset 100 g/m2, szycie zeszytowe.</t>
    </r>
  </si>
  <si>
    <r>
      <rPr>
        <b/>
        <sz val="11"/>
        <color indexed="8"/>
        <rFont val="Calibri"/>
        <family val="2"/>
      </rPr>
      <t>Kanwas</t>
    </r>
    <r>
      <rPr>
        <sz val="11"/>
        <color indexed="8"/>
        <rFont val="Calibri"/>
        <family val="2"/>
      </rPr>
      <t xml:space="preserve">, druk UV  4+0, oprawiony na krośnie, nakład podany w metrach kwadratowych. </t>
    </r>
    <r>
      <rPr>
        <b/>
        <sz val="11"/>
        <color indexed="10"/>
        <rFont val="Calibri"/>
        <family val="2"/>
      </rPr>
      <t>Oferowany produkt wykonany w formacie A3  z wydrukiem pliku dołączonego do specyfikacji (Załącznik nr 3a do SIWZ) musi być dołączony do Oferty.</t>
    </r>
  </si>
  <si>
    <r>
      <t xml:space="preserve">Banery, </t>
    </r>
    <r>
      <rPr>
        <sz val="11"/>
        <color indexed="8"/>
        <rFont val="Calibri"/>
        <family val="2"/>
      </rPr>
      <t>wydruk pełnokolorowy na tkaninie bannerowej powlekanej, splot 1000x1000, 510 g/m2, oczkowanej co 50 cm. Montaż na terenie Łodzi (m. in. w Atlas Arenie). Przy części montaży zaistnieje konieczność użycia podnośnika lub zwyżki (maks. 40%). System montażu nie może ingerować w elewację budynku. Po okresie ekspozycji demontaż banerów. Cenę należy podać za metr kwadratowy baneru.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</si>
</sst>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&quot;zł&quot;"/>
    <numFmt numFmtId="166" formatCode="[$-415]d\ mmmm\ yyyy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63"/>
      <name val="Czcionka tekstu podstawowego"/>
      <family val="2"/>
    </font>
    <font>
      <b/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41" fillId="36" borderId="2" applyNumberFormat="0" applyAlignment="0" applyProtection="0"/>
    <xf numFmtId="0" fontId="42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3" fillId="0" borderId="0">
      <alignment/>
      <protection/>
    </xf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10" borderId="8" applyNumberFormat="0" applyFont="0" applyAlignment="0" applyProtection="0"/>
    <xf numFmtId="0" fontId="51" fillId="36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8" borderId="11" applyNumberFormat="0" applyAlignment="0" applyProtection="0"/>
    <xf numFmtId="0" fontId="57" fillId="4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5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42" borderId="21" xfId="0" applyFont="1" applyFill="1" applyBorder="1" applyAlignment="1">
      <alignment horizontal="center" vertical="center" wrapText="1"/>
    </xf>
    <xf numFmtId="165" fontId="38" fillId="0" borderId="18" xfId="0" applyNumberFormat="1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42" borderId="18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/>
    </xf>
    <xf numFmtId="0" fontId="38" fillId="42" borderId="18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42" borderId="19" xfId="0" applyFont="1" applyFill="1" applyBorder="1" applyAlignment="1">
      <alignment horizontal="center" vertical="center" wrapText="1"/>
    </xf>
    <xf numFmtId="0" fontId="38" fillId="42" borderId="19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0" fontId="38" fillId="43" borderId="18" xfId="0" applyFont="1" applyFill="1" applyBorder="1" applyAlignment="1">
      <alignment horizontal="center" vertical="center" wrapText="1"/>
    </xf>
    <xf numFmtId="0" fontId="53" fillId="42" borderId="22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44" borderId="18" xfId="0" applyFont="1" applyFill="1" applyBorder="1" applyAlignment="1">
      <alignment horizontal="center" vertical="center"/>
    </xf>
    <xf numFmtId="2" fontId="38" fillId="44" borderId="24" xfId="0" applyNumberFormat="1" applyFont="1" applyFill="1" applyBorder="1" applyAlignment="1">
      <alignment horizontal="center" vertical="center"/>
    </xf>
    <xf numFmtId="2" fontId="38" fillId="44" borderId="25" xfId="0" applyNumberFormat="1" applyFont="1" applyFill="1" applyBorder="1" applyAlignment="1">
      <alignment horizontal="center" vertical="center"/>
    </xf>
    <xf numFmtId="0" fontId="38" fillId="44" borderId="18" xfId="0" applyFont="1" applyFill="1" applyBorder="1" applyAlignment="1">
      <alignment vertical="center"/>
    </xf>
    <xf numFmtId="0" fontId="38" fillId="44" borderId="19" xfId="0" applyFont="1" applyFill="1" applyBorder="1" applyAlignment="1">
      <alignment horizontal="center" vertical="center"/>
    </xf>
    <xf numFmtId="2" fontId="38" fillId="44" borderId="18" xfId="0" applyNumberFormat="1" applyFont="1" applyFill="1" applyBorder="1" applyAlignment="1">
      <alignment horizontal="center" vertical="center"/>
    </xf>
    <xf numFmtId="2" fontId="38" fillId="44" borderId="19" xfId="0" applyNumberFormat="1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/>
    </xf>
    <xf numFmtId="165" fontId="38" fillId="0" borderId="21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right" vertical="center"/>
    </xf>
    <xf numFmtId="4" fontId="38" fillId="0" borderId="31" xfId="0" applyNumberFormat="1" applyFont="1" applyFill="1" applyBorder="1" applyAlignment="1">
      <alignment horizontal="center" vertical="center"/>
    </xf>
    <xf numFmtId="4" fontId="53" fillId="0" borderId="32" xfId="0" applyNumberFormat="1" applyFont="1" applyBorder="1" applyAlignment="1">
      <alignment horizontal="center" vertical="center" wrapText="1"/>
    </xf>
    <xf numFmtId="4" fontId="38" fillId="44" borderId="32" xfId="0" applyNumberFormat="1" applyFont="1" applyFill="1" applyBorder="1" applyAlignment="1">
      <alignment horizontal="center" vertical="center"/>
    </xf>
    <xf numFmtId="4" fontId="38" fillId="42" borderId="32" xfId="0" applyNumberFormat="1" applyFont="1" applyFill="1" applyBorder="1" applyAlignment="1">
      <alignment horizontal="center" vertical="center"/>
    </xf>
    <xf numFmtId="4" fontId="38" fillId="44" borderId="33" xfId="0" applyNumberFormat="1" applyFont="1" applyFill="1" applyBorder="1" applyAlignment="1">
      <alignment horizontal="center" vertical="center"/>
    </xf>
    <xf numFmtId="4" fontId="38" fillId="42" borderId="33" xfId="0" applyNumberFormat="1" applyFont="1" applyFill="1" applyBorder="1" applyAlignment="1">
      <alignment horizontal="center" vertical="center"/>
    </xf>
    <xf numFmtId="4" fontId="38" fillId="0" borderId="34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45" borderId="35" xfId="0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4" fontId="38" fillId="44" borderId="32" xfId="0" applyNumberFormat="1" applyFont="1" applyFill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44" borderId="19" xfId="0" applyFont="1" applyFill="1" applyBorder="1" applyAlignment="1">
      <alignment vertical="center"/>
    </xf>
    <xf numFmtId="4" fontId="38" fillId="44" borderId="33" xfId="0" applyNumberFormat="1" applyFont="1" applyFill="1" applyBorder="1" applyAlignment="1">
      <alignment vertical="center"/>
    </xf>
    <xf numFmtId="0" fontId="38" fillId="44" borderId="21" xfId="0" applyFont="1" applyFill="1" applyBorder="1" applyAlignment="1">
      <alignment vertical="center"/>
    </xf>
    <xf numFmtId="4" fontId="38" fillId="44" borderId="37" xfId="0" applyNumberFormat="1" applyFont="1" applyFill="1" applyBorder="1" applyAlignment="1">
      <alignment vertical="center"/>
    </xf>
    <xf numFmtId="2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42" borderId="18" xfId="0" applyFont="1" applyFill="1" applyBorder="1" applyAlignment="1">
      <alignment horizontal="left" vertical="center" wrapText="1"/>
    </xf>
    <xf numFmtId="0" fontId="1" fillId="42" borderId="18" xfId="0" applyFont="1" applyFill="1" applyBorder="1" applyAlignment="1">
      <alignment horizontal="left" vertical="center" wrapText="1"/>
    </xf>
    <xf numFmtId="0" fontId="1" fillId="42" borderId="19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" fontId="59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1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42" borderId="18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2" fontId="38" fillId="0" borderId="38" xfId="0" applyNumberFormat="1" applyFont="1" applyBorder="1" applyAlignment="1">
      <alignment horizontal="center" vertical="center"/>
    </xf>
    <xf numFmtId="2" fontId="38" fillId="0" borderId="39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— akcent 1" xfId="27"/>
    <cellStyle name="40% — akcent 2" xfId="28"/>
    <cellStyle name="40% — akcent 3" xfId="29"/>
    <cellStyle name="40% — akcent 4" xfId="30"/>
    <cellStyle name="40% — akcent 5" xfId="31"/>
    <cellStyle name="40% —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— akcent 1" xfId="39"/>
    <cellStyle name="60% — akcent 2" xfId="40"/>
    <cellStyle name="60% — akcent 3" xfId="41"/>
    <cellStyle name="60% — akcent 4" xfId="42"/>
    <cellStyle name="60% — akcent 5" xfId="43"/>
    <cellStyle name="60% —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Comma" xfId="60"/>
    <cellStyle name="Comma [0]" xfId="61"/>
    <cellStyle name="Excel Built-in Normal" xfId="62"/>
    <cellStyle name="Hyperlink" xfId="63"/>
    <cellStyle name="Hiperłącze 2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y" xfId="71"/>
    <cellStyle name="Normalny 2" xfId="72"/>
    <cellStyle name="Normalny 3" xfId="73"/>
    <cellStyle name="Normalny 3 2" xfId="74"/>
    <cellStyle name="Normalny 4" xfId="75"/>
    <cellStyle name="Normalny 5" xfId="76"/>
    <cellStyle name="Normalny 6" xfId="77"/>
    <cellStyle name="Notatka" xfId="78"/>
    <cellStyle name="Obliczenia" xfId="79"/>
    <cellStyle name="Followed Hyperlink" xfId="80"/>
    <cellStyle name="Percent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yjście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68" zoomScaleNormal="68" zoomScaleSheetLayoutView="68" zoomScalePageLayoutView="0" workbookViewId="0" topLeftCell="A1">
      <pane ySplit="11" topLeftCell="A46" activePane="bottomLeft" state="frozen"/>
      <selection pane="topLeft" activeCell="A1" sqref="A1"/>
      <selection pane="bottomLeft" activeCell="C51" sqref="C51"/>
    </sheetView>
  </sheetViews>
  <sheetFormatPr defaultColWidth="8.796875" defaultRowHeight="14.25"/>
  <cols>
    <col min="1" max="1" width="5.19921875" style="63" customWidth="1"/>
    <col min="2" max="2" width="47.59765625" style="15" customWidth="1"/>
    <col min="3" max="3" width="31.8984375" style="63" customWidth="1"/>
    <col min="4" max="4" width="11" style="15" customWidth="1"/>
    <col min="5" max="6" width="11.8984375" style="15" customWidth="1"/>
    <col min="7" max="7" width="12.8984375" style="15" customWidth="1"/>
    <col min="8" max="8" width="10.59765625" style="15" customWidth="1"/>
    <col min="9" max="9" width="10.09765625" style="63" customWidth="1"/>
    <col min="10" max="10" width="26.3984375" style="15" customWidth="1"/>
    <col min="11" max="11" width="19.8984375" style="63" customWidth="1"/>
    <col min="12" max="12" width="18.8984375" style="76" customWidth="1"/>
    <col min="13" max="16384" width="9" style="63" customWidth="1"/>
  </cols>
  <sheetData>
    <row r="1" spans="1:12" s="84" customFormat="1" ht="15.75">
      <c r="A1" s="64" t="s">
        <v>6</v>
      </c>
      <c r="G1" s="85"/>
      <c r="H1" s="85"/>
      <c r="L1" s="53" t="s">
        <v>38</v>
      </c>
    </row>
    <row r="2" spans="1:12" s="84" customFormat="1" ht="15.75">
      <c r="A2" s="64" t="s">
        <v>7</v>
      </c>
      <c r="G2" s="85"/>
      <c r="H2" s="85"/>
      <c r="K2" s="21"/>
      <c r="L2" s="91"/>
    </row>
    <row r="3" spans="1:12" s="84" customFormat="1" ht="15.75">
      <c r="A3" s="64"/>
      <c r="G3" s="85"/>
      <c r="H3" s="85"/>
      <c r="K3" s="21"/>
      <c r="L3" s="91"/>
    </row>
    <row r="4" spans="4:12" s="84" customFormat="1" ht="21">
      <c r="D4" s="96" t="s">
        <v>8</v>
      </c>
      <c r="E4" s="92"/>
      <c r="F4" s="92"/>
      <c r="G4" s="85"/>
      <c r="H4" s="85"/>
      <c r="L4" s="91"/>
    </row>
    <row r="5" spans="7:12" s="84" customFormat="1" ht="15.75">
      <c r="G5" s="85"/>
      <c r="H5" s="85"/>
      <c r="L5" s="91"/>
    </row>
    <row r="6" spans="1:12" s="84" customFormat="1" ht="15.75">
      <c r="A6" s="64" t="s">
        <v>9</v>
      </c>
      <c r="G6" s="85"/>
      <c r="H6" s="85"/>
      <c r="L6" s="91"/>
    </row>
    <row r="7" spans="2:12" s="84" customFormat="1" ht="15.75">
      <c r="B7" s="104" t="s">
        <v>30</v>
      </c>
      <c r="C7" s="104"/>
      <c r="D7" s="104"/>
      <c r="E7" s="104"/>
      <c r="F7" s="104"/>
      <c r="G7" s="104"/>
      <c r="H7" s="104"/>
      <c r="I7" s="104"/>
      <c r="J7" s="104"/>
      <c r="L7" s="91"/>
    </row>
    <row r="8" spans="1:12" s="93" customFormat="1" ht="15.75">
      <c r="A8" s="65" t="s">
        <v>29</v>
      </c>
      <c r="G8" s="94"/>
      <c r="H8" s="94"/>
      <c r="L8" s="95"/>
    </row>
    <row r="9" spans="2:12" s="84" customFormat="1" ht="36.75" customHeight="1" thickBot="1">
      <c r="B9" s="64" t="s">
        <v>31</v>
      </c>
      <c r="G9" s="85"/>
      <c r="H9" s="85"/>
      <c r="L9" s="91"/>
    </row>
    <row r="10" spans="1:12" ht="15">
      <c r="A10" s="66"/>
      <c r="B10" s="33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2">
        <v>9</v>
      </c>
      <c r="K10" s="3">
        <v>10</v>
      </c>
      <c r="L10" s="54">
        <v>11</v>
      </c>
    </row>
    <row r="11" spans="1:12" s="67" customFormat="1" ht="57.75" customHeight="1">
      <c r="A11" s="4" t="s">
        <v>5</v>
      </c>
      <c r="B11" s="5" t="s">
        <v>3</v>
      </c>
      <c r="C11" s="6" t="s">
        <v>37</v>
      </c>
      <c r="D11" s="6" t="s">
        <v>0</v>
      </c>
      <c r="E11" s="6" t="s">
        <v>14</v>
      </c>
      <c r="F11" s="6" t="s">
        <v>15</v>
      </c>
      <c r="G11" s="6" t="s">
        <v>1</v>
      </c>
      <c r="H11" s="6" t="s">
        <v>16</v>
      </c>
      <c r="I11" s="6" t="s">
        <v>2</v>
      </c>
      <c r="J11" s="7" t="s">
        <v>17</v>
      </c>
      <c r="K11" s="8" t="s">
        <v>4</v>
      </c>
      <c r="L11" s="55" t="s">
        <v>18</v>
      </c>
    </row>
    <row r="12" spans="1:12" ht="49.5" customHeight="1">
      <c r="A12" s="9">
        <v>1</v>
      </c>
      <c r="B12" s="77" t="s">
        <v>39</v>
      </c>
      <c r="C12" s="32"/>
      <c r="D12" s="10">
        <v>1</v>
      </c>
      <c r="E12" s="10"/>
      <c r="F12" s="10"/>
      <c r="G12" s="24">
        <f>(E12*F12/100)+E12</f>
        <v>0</v>
      </c>
      <c r="H12" s="25">
        <f>D12*G12</f>
        <v>0</v>
      </c>
      <c r="I12" s="10">
        <v>30</v>
      </c>
      <c r="J12" s="28">
        <f>H12*I12</f>
        <v>0</v>
      </c>
      <c r="K12" s="47"/>
      <c r="L12" s="68"/>
    </row>
    <row r="13" spans="1:12" ht="49.5" customHeight="1">
      <c r="A13" s="9">
        <v>2</v>
      </c>
      <c r="B13" s="16" t="s">
        <v>40</v>
      </c>
      <c r="C13" s="32"/>
      <c r="D13" s="10">
        <v>100</v>
      </c>
      <c r="E13" s="10"/>
      <c r="F13" s="10"/>
      <c r="G13" s="24">
        <f aca="true" t="shared" si="0" ref="G13:G60">(E13*F13/100)+E13</f>
        <v>0</v>
      </c>
      <c r="H13" s="25">
        <f aca="true" t="shared" si="1" ref="H13:H60">D13*G13</f>
        <v>0</v>
      </c>
      <c r="I13" s="10">
        <v>1</v>
      </c>
      <c r="J13" s="28">
        <f aca="true" t="shared" si="2" ref="J13:J23">H13*I13</f>
        <v>0</v>
      </c>
      <c r="K13" s="47"/>
      <c r="L13" s="68"/>
    </row>
    <row r="14" spans="1:12" ht="49.5" customHeight="1">
      <c r="A14" s="9">
        <v>3</v>
      </c>
      <c r="B14" s="16" t="s">
        <v>41</v>
      </c>
      <c r="C14" s="32"/>
      <c r="D14" s="10">
        <v>500</v>
      </c>
      <c r="E14" s="10"/>
      <c r="F14" s="10"/>
      <c r="G14" s="24">
        <f t="shared" si="0"/>
        <v>0</v>
      </c>
      <c r="H14" s="25">
        <f t="shared" si="1"/>
        <v>0</v>
      </c>
      <c r="I14" s="10">
        <v>1</v>
      </c>
      <c r="J14" s="28">
        <f t="shared" si="2"/>
        <v>0</v>
      </c>
      <c r="K14" s="47"/>
      <c r="L14" s="68"/>
    </row>
    <row r="15" spans="1:12" ht="49.5" customHeight="1">
      <c r="A15" s="9">
        <v>4</v>
      </c>
      <c r="B15" s="16" t="s">
        <v>42</v>
      </c>
      <c r="C15" s="32"/>
      <c r="D15" s="10">
        <v>200</v>
      </c>
      <c r="E15" s="10"/>
      <c r="F15" s="10"/>
      <c r="G15" s="24">
        <f t="shared" si="0"/>
        <v>0</v>
      </c>
      <c r="H15" s="25">
        <f t="shared" si="1"/>
        <v>0</v>
      </c>
      <c r="I15" s="10">
        <v>1</v>
      </c>
      <c r="J15" s="28">
        <f t="shared" si="2"/>
        <v>0</v>
      </c>
      <c r="K15" s="47"/>
      <c r="L15" s="68"/>
    </row>
    <row r="16" spans="1:12" ht="68.25" customHeight="1">
      <c r="A16" s="9">
        <v>5</v>
      </c>
      <c r="B16" s="16" t="s">
        <v>43</v>
      </c>
      <c r="C16" s="32"/>
      <c r="D16" s="11">
        <v>100</v>
      </c>
      <c r="E16" s="11"/>
      <c r="F16" s="10"/>
      <c r="G16" s="24">
        <f t="shared" si="0"/>
        <v>0</v>
      </c>
      <c r="H16" s="25">
        <f t="shared" si="1"/>
        <v>0</v>
      </c>
      <c r="I16" s="10">
        <v>30</v>
      </c>
      <c r="J16" s="28">
        <f t="shared" si="2"/>
        <v>0</v>
      </c>
      <c r="K16" s="44"/>
      <c r="L16" s="56"/>
    </row>
    <row r="17" spans="1:12" ht="49.5" customHeight="1">
      <c r="A17" s="9">
        <v>6</v>
      </c>
      <c r="B17" s="77" t="s">
        <v>44</v>
      </c>
      <c r="C17" s="32"/>
      <c r="D17" s="10">
        <v>5000</v>
      </c>
      <c r="E17" s="10"/>
      <c r="F17" s="10"/>
      <c r="G17" s="24">
        <f t="shared" si="0"/>
        <v>0</v>
      </c>
      <c r="H17" s="25">
        <f t="shared" si="1"/>
        <v>0</v>
      </c>
      <c r="I17" s="10">
        <v>20</v>
      </c>
      <c r="J17" s="28">
        <f t="shared" si="2"/>
        <v>0</v>
      </c>
      <c r="K17" s="47"/>
      <c r="L17" s="68"/>
    </row>
    <row r="18" spans="1:12" ht="49.5" customHeight="1">
      <c r="A18" s="9">
        <v>7</v>
      </c>
      <c r="B18" s="77" t="s">
        <v>45</v>
      </c>
      <c r="C18" s="32"/>
      <c r="D18" s="10">
        <v>5000</v>
      </c>
      <c r="E18" s="10"/>
      <c r="F18" s="10"/>
      <c r="G18" s="24">
        <f t="shared" si="0"/>
        <v>0</v>
      </c>
      <c r="H18" s="25">
        <f t="shared" si="1"/>
        <v>0</v>
      </c>
      <c r="I18" s="10">
        <v>6</v>
      </c>
      <c r="J18" s="28">
        <f t="shared" si="2"/>
        <v>0</v>
      </c>
      <c r="K18" s="47"/>
      <c r="L18" s="68"/>
    </row>
    <row r="19" spans="1:12" ht="49.5" customHeight="1">
      <c r="A19" s="9">
        <v>8</v>
      </c>
      <c r="B19" s="77" t="s">
        <v>46</v>
      </c>
      <c r="C19" s="32"/>
      <c r="D19" s="10">
        <v>3000</v>
      </c>
      <c r="E19" s="10"/>
      <c r="F19" s="10"/>
      <c r="G19" s="24">
        <f t="shared" si="0"/>
        <v>0</v>
      </c>
      <c r="H19" s="25">
        <f t="shared" si="1"/>
        <v>0</v>
      </c>
      <c r="I19" s="10">
        <v>1</v>
      </c>
      <c r="J19" s="28">
        <f t="shared" si="2"/>
        <v>0</v>
      </c>
      <c r="K19" s="47"/>
      <c r="L19" s="68"/>
    </row>
    <row r="20" spans="1:12" ht="49.5" customHeight="1">
      <c r="A20" s="9">
        <v>9</v>
      </c>
      <c r="B20" s="77" t="s">
        <v>47</v>
      </c>
      <c r="C20" s="32"/>
      <c r="D20" s="10">
        <v>5000</v>
      </c>
      <c r="E20" s="10"/>
      <c r="F20" s="10"/>
      <c r="G20" s="24">
        <f t="shared" si="0"/>
        <v>0</v>
      </c>
      <c r="H20" s="25">
        <f t="shared" si="1"/>
        <v>0</v>
      </c>
      <c r="I20" s="10">
        <v>6</v>
      </c>
      <c r="J20" s="28">
        <f t="shared" si="2"/>
        <v>0</v>
      </c>
      <c r="K20" s="44"/>
      <c r="L20" s="56"/>
    </row>
    <row r="21" spans="1:12" ht="49.5" customHeight="1">
      <c r="A21" s="9">
        <v>10</v>
      </c>
      <c r="B21" s="77" t="s">
        <v>48</v>
      </c>
      <c r="C21" s="32"/>
      <c r="D21" s="10">
        <v>1000</v>
      </c>
      <c r="E21" s="10"/>
      <c r="F21" s="10"/>
      <c r="G21" s="24">
        <f t="shared" si="0"/>
        <v>0</v>
      </c>
      <c r="H21" s="25">
        <f t="shared" si="1"/>
        <v>0</v>
      </c>
      <c r="I21" s="10">
        <v>1</v>
      </c>
      <c r="J21" s="28">
        <f t="shared" si="2"/>
        <v>0</v>
      </c>
      <c r="K21" s="44"/>
      <c r="L21" s="56"/>
    </row>
    <row r="22" spans="1:12" ht="49.5" customHeight="1">
      <c r="A22" s="9">
        <v>11</v>
      </c>
      <c r="B22" s="17" t="s">
        <v>49</v>
      </c>
      <c r="C22" s="32"/>
      <c r="D22" s="10">
        <v>150</v>
      </c>
      <c r="E22" s="10"/>
      <c r="F22" s="10"/>
      <c r="G22" s="24">
        <f t="shared" si="0"/>
        <v>0</v>
      </c>
      <c r="H22" s="25">
        <f t="shared" si="1"/>
        <v>0</v>
      </c>
      <c r="I22" s="10">
        <v>2</v>
      </c>
      <c r="J22" s="28">
        <f t="shared" si="2"/>
        <v>0</v>
      </c>
      <c r="K22" s="44"/>
      <c r="L22" s="56"/>
    </row>
    <row r="23" spans="1:12" ht="49.5" customHeight="1">
      <c r="A23" s="9">
        <v>12</v>
      </c>
      <c r="B23" s="77" t="s">
        <v>50</v>
      </c>
      <c r="C23" s="32"/>
      <c r="D23" s="10">
        <v>100</v>
      </c>
      <c r="E23" s="10"/>
      <c r="F23" s="10"/>
      <c r="G23" s="24">
        <f t="shared" si="0"/>
        <v>0</v>
      </c>
      <c r="H23" s="25">
        <f t="shared" si="1"/>
        <v>0</v>
      </c>
      <c r="I23" s="10">
        <v>4</v>
      </c>
      <c r="J23" s="28">
        <f t="shared" si="2"/>
        <v>0</v>
      </c>
      <c r="K23" s="47"/>
      <c r="L23" s="68"/>
    </row>
    <row r="24" spans="1:12" ht="49.5" customHeight="1">
      <c r="A24" s="9">
        <v>13</v>
      </c>
      <c r="B24" s="16" t="s">
        <v>50</v>
      </c>
      <c r="C24" s="32"/>
      <c r="D24" s="10">
        <v>7260</v>
      </c>
      <c r="E24" s="10"/>
      <c r="F24" s="10"/>
      <c r="G24" s="24">
        <f t="shared" si="0"/>
        <v>0</v>
      </c>
      <c r="H24" s="25">
        <f t="shared" si="1"/>
        <v>0</v>
      </c>
      <c r="I24" s="44"/>
      <c r="J24" s="45"/>
      <c r="K24" s="35">
        <v>1</v>
      </c>
      <c r="L24" s="57">
        <f>K24*H24</f>
        <v>0</v>
      </c>
    </row>
    <row r="25" spans="1:12" ht="49.5" customHeight="1">
      <c r="A25" s="9">
        <v>14</v>
      </c>
      <c r="B25" s="16" t="s">
        <v>51</v>
      </c>
      <c r="C25" s="32"/>
      <c r="D25" s="10">
        <v>40</v>
      </c>
      <c r="E25" s="10"/>
      <c r="F25" s="10"/>
      <c r="G25" s="24">
        <f t="shared" si="0"/>
        <v>0</v>
      </c>
      <c r="H25" s="25">
        <f t="shared" si="1"/>
        <v>0</v>
      </c>
      <c r="I25" s="10">
        <v>2</v>
      </c>
      <c r="J25" s="28">
        <f aca="true" t="shared" si="3" ref="J25:J38">H25*I25</f>
        <v>0</v>
      </c>
      <c r="K25" s="44"/>
      <c r="L25" s="56"/>
    </row>
    <row r="26" spans="1:12" ht="49.5" customHeight="1">
      <c r="A26" s="9">
        <v>15</v>
      </c>
      <c r="B26" s="16" t="s">
        <v>52</v>
      </c>
      <c r="C26" s="32"/>
      <c r="D26" s="10">
        <v>50</v>
      </c>
      <c r="E26" s="10"/>
      <c r="F26" s="10"/>
      <c r="G26" s="24">
        <f t="shared" si="0"/>
        <v>0</v>
      </c>
      <c r="H26" s="25">
        <f t="shared" si="1"/>
        <v>0</v>
      </c>
      <c r="I26" s="10">
        <v>5</v>
      </c>
      <c r="J26" s="28">
        <f t="shared" si="3"/>
        <v>0</v>
      </c>
      <c r="K26" s="44"/>
      <c r="L26" s="56"/>
    </row>
    <row r="27" spans="1:12" ht="49.5" customHeight="1">
      <c r="A27" s="9">
        <v>16</v>
      </c>
      <c r="B27" s="17" t="s">
        <v>49</v>
      </c>
      <c r="C27" s="32"/>
      <c r="D27" s="10">
        <v>1000</v>
      </c>
      <c r="E27" s="10"/>
      <c r="F27" s="10"/>
      <c r="G27" s="24">
        <f t="shared" si="0"/>
        <v>0</v>
      </c>
      <c r="H27" s="25">
        <f t="shared" si="1"/>
        <v>0</v>
      </c>
      <c r="I27" s="10">
        <v>1</v>
      </c>
      <c r="J27" s="28">
        <f t="shared" si="3"/>
        <v>0</v>
      </c>
      <c r="K27" s="47"/>
      <c r="L27" s="68"/>
    </row>
    <row r="28" spans="1:12" ht="49.5" customHeight="1">
      <c r="A28" s="9">
        <v>17</v>
      </c>
      <c r="B28" s="17" t="s">
        <v>53</v>
      </c>
      <c r="C28" s="32"/>
      <c r="D28" s="10">
        <v>215</v>
      </c>
      <c r="E28" s="10"/>
      <c r="F28" s="10"/>
      <c r="G28" s="24">
        <f t="shared" si="0"/>
        <v>0</v>
      </c>
      <c r="H28" s="25">
        <f t="shared" si="1"/>
        <v>0</v>
      </c>
      <c r="I28" s="10">
        <v>1</v>
      </c>
      <c r="J28" s="28">
        <f t="shared" si="3"/>
        <v>0</v>
      </c>
      <c r="K28" s="47"/>
      <c r="L28" s="68"/>
    </row>
    <row r="29" spans="1:12" ht="49.5" customHeight="1">
      <c r="A29" s="9">
        <v>18</v>
      </c>
      <c r="B29" s="17" t="s">
        <v>54</v>
      </c>
      <c r="C29" s="32"/>
      <c r="D29" s="10">
        <v>30</v>
      </c>
      <c r="E29" s="10"/>
      <c r="F29" s="10"/>
      <c r="G29" s="24">
        <f t="shared" si="0"/>
        <v>0</v>
      </c>
      <c r="H29" s="25">
        <f t="shared" si="1"/>
        <v>0</v>
      </c>
      <c r="I29" s="10">
        <v>1</v>
      </c>
      <c r="J29" s="28">
        <f t="shared" si="3"/>
        <v>0</v>
      </c>
      <c r="K29" s="47"/>
      <c r="L29" s="68"/>
    </row>
    <row r="30" spans="1:12" ht="88.5" customHeight="1">
      <c r="A30" s="9">
        <v>19</v>
      </c>
      <c r="B30" s="17" t="s">
        <v>55</v>
      </c>
      <c r="C30" s="32"/>
      <c r="D30" s="10">
        <v>5000</v>
      </c>
      <c r="E30" s="10"/>
      <c r="F30" s="10"/>
      <c r="G30" s="24">
        <f t="shared" si="0"/>
        <v>0</v>
      </c>
      <c r="H30" s="25">
        <f t="shared" si="1"/>
        <v>0</v>
      </c>
      <c r="I30" s="10">
        <v>1</v>
      </c>
      <c r="J30" s="28">
        <f t="shared" si="3"/>
        <v>0</v>
      </c>
      <c r="K30" s="44"/>
      <c r="L30" s="68"/>
    </row>
    <row r="31" spans="1:12" ht="48.75" customHeight="1">
      <c r="A31" s="9" t="s">
        <v>19</v>
      </c>
      <c r="B31" s="42" t="s">
        <v>28</v>
      </c>
      <c r="C31" s="41"/>
      <c r="D31" s="10">
        <v>3000</v>
      </c>
      <c r="E31" s="10"/>
      <c r="F31" s="10"/>
      <c r="G31" s="24">
        <f t="shared" si="0"/>
        <v>0</v>
      </c>
      <c r="H31" s="25">
        <f t="shared" si="1"/>
        <v>0</v>
      </c>
      <c r="I31" s="10">
        <v>1</v>
      </c>
      <c r="J31" s="28">
        <f t="shared" si="3"/>
        <v>0</v>
      </c>
      <c r="K31" s="44"/>
      <c r="L31" s="68"/>
    </row>
    <row r="32" spans="1:12" ht="48.75" customHeight="1">
      <c r="A32" s="9" t="s">
        <v>20</v>
      </c>
      <c r="B32" s="42" t="s">
        <v>28</v>
      </c>
      <c r="C32" s="41"/>
      <c r="D32" s="10">
        <v>1000</v>
      </c>
      <c r="E32" s="10"/>
      <c r="F32" s="10"/>
      <c r="G32" s="24">
        <f t="shared" si="0"/>
        <v>0</v>
      </c>
      <c r="H32" s="25">
        <f t="shared" si="1"/>
        <v>0</v>
      </c>
      <c r="I32" s="10">
        <v>1</v>
      </c>
      <c r="J32" s="28">
        <f t="shared" si="3"/>
        <v>0</v>
      </c>
      <c r="K32" s="44"/>
      <c r="L32" s="68"/>
    </row>
    <row r="33" spans="1:12" ht="91.5" customHeight="1">
      <c r="A33" s="9">
        <v>20</v>
      </c>
      <c r="B33" s="16" t="s">
        <v>56</v>
      </c>
      <c r="C33" s="32"/>
      <c r="D33" s="10">
        <v>1</v>
      </c>
      <c r="E33" s="10"/>
      <c r="F33" s="10"/>
      <c r="G33" s="24">
        <f t="shared" si="0"/>
        <v>0</v>
      </c>
      <c r="H33" s="25">
        <f t="shared" si="1"/>
        <v>0</v>
      </c>
      <c r="I33" s="10">
        <v>15</v>
      </c>
      <c r="J33" s="28">
        <f t="shared" si="3"/>
        <v>0</v>
      </c>
      <c r="K33" s="44"/>
      <c r="L33" s="56"/>
    </row>
    <row r="34" spans="1:12" ht="65.25" customHeight="1">
      <c r="A34" s="9">
        <v>21</v>
      </c>
      <c r="B34" s="78" t="s">
        <v>57</v>
      </c>
      <c r="C34" s="32"/>
      <c r="D34" s="10">
        <v>300</v>
      </c>
      <c r="E34" s="10"/>
      <c r="F34" s="10"/>
      <c r="G34" s="24">
        <f t="shared" si="0"/>
        <v>0</v>
      </c>
      <c r="H34" s="25">
        <f t="shared" si="1"/>
        <v>0</v>
      </c>
      <c r="I34" s="10">
        <v>2</v>
      </c>
      <c r="J34" s="28">
        <f t="shared" si="3"/>
        <v>0</v>
      </c>
      <c r="K34" s="47"/>
      <c r="L34" s="68"/>
    </row>
    <row r="35" spans="1:12" ht="49.5" customHeight="1">
      <c r="A35" s="9">
        <v>22</v>
      </c>
      <c r="B35" s="17" t="s">
        <v>58</v>
      </c>
      <c r="C35" s="32"/>
      <c r="D35" s="10">
        <v>1000</v>
      </c>
      <c r="E35" s="10"/>
      <c r="F35" s="10"/>
      <c r="G35" s="24">
        <f t="shared" si="0"/>
        <v>0</v>
      </c>
      <c r="H35" s="25">
        <f t="shared" si="1"/>
        <v>0</v>
      </c>
      <c r="I35" s="10">
        <v>10</v>
      </c>
      <c r="J35" s="28">
        <f t="shared" si="3"/>
        <v>0</v>
      </c>
      <c r="K35" s="47"/>
      <c r="L35" s="68"/>
    </row>
    <row r="36" spans="1:12" ht="49.5" customHeight="1">
      <c r="A36" s="9">
        <v>23</v>
      </c>
      <c r="B36" s="16" t="s">
        <v>59</v>
      </c>
      <c r="C36" s="32"/>
      <c r="D36" s="10">
        <v>1000</v>
      </c>
      <c r="E36" s="10"/>
      <c r="F36" s="10"/>
      <c r="G36" s="24">
        <f t="shared" si="0"/>
        <v>0</v>
      </c>
      <c r="H36" s="25">
        <f t="shared" si="1"/>
        <v>0</v>
      </c>
      <c r="I36" s="10">
        <v>10</v>
      </c>
      <c r="J36" s="28">
        <f t="shared" si="3"/>
        <v>0</v>
      </c>
      <c r="K36" s="47"/>
      <c r="L36" s="68"/>
    </row>
    <row r="37" spans="1:12" ht="49.5" customHeight="1">
      <c r="A37" s="9">
        <v>24</v>
      </c>
      <c r="B37" s="18" t="s">
        <v>60</v>
      </c>
      <c r="C37" s="32"/>
      <c r="D37" s="12">
        <v>200</v>
      </c>
      <c r="E37" s="12"/>
      <c r="F37" s="10"/>
      <c r="G37" s="24">
        <f t="shared" si="0"/>
        <v>0</v>
      </c>
      <c r="H37" s="25">
        <f t="shared" si="1"/>
        <v>0</v>
      </c>
      <c r="I37" s="12">
        <v>5</v>
      </c>
      <c r="J37" s="29">
        <f t="shared" si="3"/>
        <v>0</v>
      </c>
      <c r="K37" s="47"/>
      <c r="L37" s="68"/>
    </row>
    <row r="38" spans="1:12" ht="84" customHeight="1">
      <c r="A38" s="9">
        <v>25</v>
      </c>
      <c r="B38" s="100" t="s">
        <v>88</v>
      </c>
      <c r="C38" s="32"/>
      <c r="D38" s="10">
        <v>200</v>
      </c>
      <c r="E38" s="10"/>
      <c r="F38" s="10"/>
      <c r="G38" s="24">
        <f t="shared" si="0"/>
        <v>0</v>
      </c>
      <c r="H38" s="25">
        <f t="shared" si="1"/>
        <v>0</v>
      </c>
      <c r="I38" s="10">
        <v>1</v>
      </c>
      <c r="J38" s="29">
        <f t="shared" si="3"/>
        <v>0</v>
      </c>
      <c r="K38" s="44"/>
      <c r="L38" s="56"/>
    </row>
    <row r="39" spans="1:12" ht="231" customHeight="1">
      <c r="A39" s="9">
        <v>26</v>
      </c>
      <c r="B39" s="100" t="s">
        <v>89</v>
      </c>
      <c r="C39" s="32"/>
      <c r="D39" s="10">
        <v>1000</v>
      </c>
      <c r="E39" s="10"/>
      <c r="F39" s="10"/>
      <c r="G39" s="24">
        <f t="shared" si="0"/>
        <v>0</v>
      </c>
      <c r="H39" s="25">
        <f t="shared" si="1"/>
        <v>0</v>
      </c>
      <c r="I39" s="44"/>
      <c r="J39" s="46"/>
      <c r="K39" s="35">
        <v>1</v>
      </c>
      <c r="L39" s="57">
        <f>K39*H39</f>
        <v>0</v>
      </c>
    </row>
    <row r="40" spans="1:12" ht="57" customHeight="1">
      <c r="A40" s="9">
        <v>27</v>
      </c>
      <c r="B40" s="79" t="s">
        <v>61</v>
      </c>
      <c r="C40" s="32"/>
      <c r="D40" s="10">
        <v>1000</v>
      </c>
      <c r="E40" s="10"/>
      <c r="F40" s="10"/>
      <c r="G40" s="24">
        <f t="shared" si="0"/>
        <v>0</v>
      </c>
      <c r="H40" s="25">
        <f t="shared" si="1"/>
        <v>0</v>
      </c>
      <c r="I40" s="10">
        <v>1</v>
      </c>
      <c r="J40" s="29">
        <f aca="true" t="shared" si="4" ref="J40:J54">H40*I40</f>
        <v>0</v>
      </c>
      <c r="K40" s="47"/>
      <c r="L40" s="68"/>
    </row>
    <row r="41" spans="1:12" ht="115.5" customHeight="1">
      <c r="A41" s="9">
        <v>28</v>
      </c>
      <c r="B41" s="19" t="s">
        <v>62</v>
      </c>
      <c r="C41" s="32"/>
      <c r="D41" s="10">
        <v>1000</v>
      </c>
      <c r="E41" s="10"/>
      <c r="F41" s="10"/>
      <c r="G41" s="24">
        <f t="shared" si="0"/>
        <v>0</v>
      </c>
      <c r="H41" s="25">
        <f t="shared" si="1"/>
        <v>0</v>
      </c>
      <c r="I41" s="10">
        <v>2</v>
      </c>
      <c r="J41" s="29">
        <f t="shared" si="4"/>
        <v>0</v>
      </c>
      <c r="K41" s="47"/>
      <c r="L41" s="68"/>
    </row>
    <row r="42" spans="1:12" ht="49.5" customHeight="1">
      <c r="A42" s="9">
        <v>29</v>
      </c>
      <c r="B42" s="80" t="s">
        <v>63</v>
      </c>
      <c r="C42" s="32"/>
      <c r="D42" s="12">
        <v>1000</v>
      </c>
      <c r="E42" s="12"/>
      <c r="F42" s="10"/>
      <c r="G42" s="24">
        <f t="shared" si="0"/>
        <v>0</v>
      </c>
      <c r="H42" s="25">
        <f t="shared" si="1"/>
        <v>0</v>
      </c>
      <c r="I42" s="12">
        <v>1</v>
      </c>
      <c r="J42" s="29">
        <f t="shared" si="4"/>
        <v>0</v>
      </c>
      <c r="K42" s="47"/>
      <c r="L42" s="68"/>
    </row>
    <row r="43" spans="1:12" ht="49.5" customHeight="1">
      <c r="A43" s="9" t="s">
        <v>23</v>
      </c>
      <c r="B43" s="80" t="s">
        <v>21</v>
      </c>
      <c r="C43" s="41"/>
      <c r="D43" s="12">
        <v>2500</v>
      </c>
      <c r="E43" s="12"/>
      <c r="F43" s="10"/>
      <c r="G43" s="24">
        <f t="shared" si="0"/>
        <v>0</v>
      </c>
      <c r="H43" s="25">
        <f t="shared" si="1"/>
        <v>0</v>
      </c>
      <c r="I43" s="12">
        <v>4</v>
      </c>
      <c r="J43" s="29">
        <f t="shared" si="4"/>
        <v>0</v>
      </c>
      <c r="K43" s="47"/>
      <c r="L43" s="68"/>
    </row>
    <row r="44" spans="1:12" ht="49.5" customHeight="1">
      <c r="A44" s="9">
        <v>30</v>
      </c>
      <c r="B44" s="80" t="s">
        <v>64</v>
      </c>
      <c r="C44" s="32"/>
      <c r="D44" s="12">
        <v>1000</v>
      </c>
      <c r="E44" s="12"/>
      <c r="F44" s="10"/>
      <c r="G44" s="24">
        <f t="shared" si="0"/>
        <v>0</v>
      </c>
      <c r="H44" s="25">
        <f t="shared" si="1"/>
        <v>0</v>
      </c>
      <c r="I44" s="12">
        <v>1</v>
      </c>
      <c r="J44" s="29">
        <f t="shared" si="4"/>
        <v>0</v>
      </c>
      <c r="K44" s="47"/>
      <c r="L44" s="68"/>
    </row>
    <row r="45" spans="1:12" ht="49.5" customHeight="1">
      <c r="A45" s="9" t="s">
        <v>22</v>
      </c>
      <c r="B45" s="80" t="s">
        <v>27</v>
      </c>
      <c r="C45" s="41"/>
      <c r="D45" s="12">
        <v>10000</v>
      </c>
      <c r="E45" s="12"/>
      <c r="F45" s="10"/>
      <c r="G45" s="24">
        <f t="shared" si="0"/>
        <v>0</v>
      </c>
      <c r="H45" s="25">
        <f t="shared" si="1"/>
        <v>0</v>
      </c>
      <c r="I45" s="12">
        <v>1</v>
      </c>
      <c r="J45" s="29">
        <f t="shared" si="4"/>
        <v>0</v>
      </c>
      <c r="K45" s="47"/>
      <c r="L45" s="68"/>
    </row>
    <row r="46" spans="1:12" ht="49.5" customHeight="1">
      <c r="A46" s="9">
        <v>31</v>
      </c>
      <c r="B46" s="81" t="s">
        <v>65</v>
      </c>
      <c r="C46" s="32"/>
      <c r="D46" s="10">
        <v>500</v>
      </c>
      <c r="E46" s="10"/>
      <c r="F46" s="10"/>
      <c r="G46" s="24">
        <f t="shared" si="0"/>
        <v>0</v>
      </c>
      <c r="H46" s="25">
        <f t="shared" si="1"/>
        <v>0</v>
      </c>
      <c r="I46" s="10">
        <v>2</v>
      </c>
      <c r="J46" s="29">
        <f t="shared" si="4"/>
        <v>0</v>
      </c>
      <c r="K46" s="47"/>
      <c r="L46" s="68"/>
    </row>
    <row r="47" spans="1:12" ht="54.75" customHeight="1">
      <c r="A47" s="9">
        <v>32</v>
      </c>
      <c r="B47" s="81" t="s">
        <v>66</v>
      </c>
      <c r="C47" s="32"/>
      <c r="D47" s="10">
        <v>3000</v>
      </c>
      <c r="E47" s="10"/>
      <c r="F47" s="10"/>
      <c r="G47" s="24">
        <f t="shared" si="0"/>
        <v>0</v>
      </c>
      <c r="H47" s="25">
        <f t="shared" si="1"/>
        <v>0</v>
      </c>
      <c r="I47" s="10">
        <v>1</v>
      </c>
      <c r="J47" s="29">
        <f t="shared" si="4"/>
        <v>0</v>
      </c>
      <c r="K47" s="47"/>
      <c r="L47" s="68"/>
    </row>
    <row r="48" spans="1:12" ht="49.5" customHeight="1">
      <c r="A48" s="9" t="s">
        <v>24</v>
      </c>
      <c r="B48" s="81" t="s">
        <v>26</v>
      </c>
      <c r="C48" s="41"/>
      <c r="D48" s="10">
        <v>1000</v>
      </c>
      <c r="E48" s="10"/>
      <c r="F48" s="10"/>
      <c r="G48" s="24">
        <f t="shared" si="0"/>
        <v>0</v>
      </c>
      <c r="H48" s="25">
        <f t="shared" si="1"/>
        <v>0</v>
      </c>
      <c r="I48" s="10">
        <v>1</v>
      </c>
      <c r="J48" s="29">
        <f t="shared" si="4"/>
        <v>0</v>
      </c>
      <c r="K48" s="47"/>
      <c r="L48" s="68"/>
    </row>
    <row r="49" spans="1:12" ht="49.5" customHeight="1">
      <c r="A49" s="9">
        <v>33</v>
      </c>
      <c r="B49" s="81" t="s">
        <v>67</v>
      </c>
      <c r="C49" s="43"/>
      <c r="D49" s="10">
        <v>5000</v>
      </c>
      <c r="E49" s="10"/>
      <c r="F49" s="10"/>
      <c r="G49" s="24">
        <f t="shared" si="0"/>
        <v>0</v>
      </c>
      <c r="H49" s="25">
        <f t="shared" si="1"/>
        <v>0</v>
      </c>
      <c r="I49" s="10">
        <v>2</v>
      </c>
      <c r="J49" s="29">
        <f t="shared" si="4"/>
        <v>0</v>
      </c>
      <c r="K49" s="47"/>
      <c r="L49" s="68"/>
    </row>
    <row r="50" spans="1:12" s="69" customFormat="1" ht="140.25" customHeight="1">
      <c r="A50" s="9">
        <v>34</v>
      </c>
      <c r="B50" s="82" t="s">
        <v>68</v>
      </c>
      <c r="C50" s="32"/>
      <c r="D50" s="10">
        <v>500</v>
      </c>
      <c r="E50" s="10"/>
      <c r="F50" s="10"/>
      <c r="G50" s="24">
        <f t="shared" si="0"/>
        <v>0</v>
      </c>
      <c r="H50" s="25">
        <f t="shared" si="1"/>
        <v>0</v>
      </c>
      <c r="I50" s="10">
        <v>1</v>
      </c>
      <c r="J50" s="28">
        <f t="shared" si="4"/>
        <v>0</v>
      </c>
      <c r="K50" s="47"/>
      <c r="L50" s="68"/>
    </row>
    <row r="51" spans="1:12" s="70" customFormat="1" ht="65.25" customHeight="1">
      <c r="A51" s="9">
        <v>35</v>
      </c>
      <c r="B51" s="100" t="s">
        <v>90</v>
      </c>
      <c r="C51" s="32"/>
      <c r="D51" s="10">
        <v>7000</v>
      </c>
      <c r="E51" s="10"/>
      <c r="F51" s="10"/>
      <c r="G51" s="24">
        <f t="shared" si="0"/>
        <v>0</v>
      </c>
      <c r="H51" s="25">
        <f t="shared" si="1"/>
        <v>0</v>
      </c>
      <c r="I51" s="10">
        <v>1</v>
      </c>
      <c r="J51" s="28">
        <f t="shared" si="4"/>
        <v>0</v>
      </c>
      <c r="K51" s="44"/>
      <c r="L51" s="68"/>
    </row>
    <row r="52" spans="1:12" s="70" customFormat="1" ht="139.5" customHeight="1">
      <c r="A52" s="9">
        <v>36</v>
      </c>
      <c r="B52" s="101" t="s">
        <v>91</v>
      </c>
      <c r="C52" s="32"/>
      <c r="D52" s="10">
        <v>300</v>
      </c>
      <c r="E52" s="10"/>
      <c r="F52" s="10"/>
      <c r="G52" s="24">
        <f t="shared" si="0"/>
        <v>0</v>
      </c>
      <c r="H52" s="25">
        <f t="shared" si="1"/>
        <v>0</v>
      </c>
      <c r="I52" s="10">
        <v>1</v>
      </c>
      <c r="J52" s="28">
        <f t="shared" si="4"/>
        <v>0</v>
      </c>
      <c r="K52" s="47"/>
      <c r="L52" s="68"/>
    </row>
    <row r="53" spans="1:12" s="70" customFormat="1" ht="49.5" customHeight="1">
      <c r="A53" s="9">
        <v>37</v>
      </c>
      <c r="B53" s="82" t="s">
        <v>69</v>
      </c>
      <c r="C53" s="32"/>
      <c r="D53" s="10">
        <v>1000</v>
      </c>
      <c r="E53" s="10"/>
      <c r="F53" s="10"/>
      <c r="G53" s="24">
        <f t="shared" si="0"/>
        <v>0</v>
      </c>
      <c r="H53" s="25">
        <f t="shared" si="1"/>
        <v>0</v>
      </c>
      <c r="I53" s="10">
        <v>3</v>
      </c>
      <c r="J53" s="28">
        <f t="shared" si="4"/>
        <v>0</v>
      </c>
      <c r="K53" s="44"/>
      <c r="L53" s="56"/>
    </row>
    <row r="54" spans="1:12" s="70" customFormat="1" ht="65.25" customHeight="1">
      <c r="A54" s="9">
        <v>38</v>
      </c>
      <c r="B54" s="83" t="s">
        <v>70</v>
      </c>
      <c r="C54" s="37"/>
      <c r="D54" s="12">
        <v>1000</v>
      </c>
      <c r="E54" s="12"/>
      <c r="F54" s="10"/>
      <c r="G54" s="24">
        <f t="shared" si="0"/>
        <v>0</v>
      </c>
      <c r="H54" s="25">
        <f t="shared" si="1"/>
        <v>0</v>
      </c>
      <c r="I54" s="12">
        <v>3</v>
      </c>
      <c r="J54" s="29">
        <f t="shared" si="4"/>
        <v>0</v>
      </c>
      <c r="K54" s="48"/>
      <c r="L54" s="58"/>
    </row>
    <row r="55" spans="1:12" s="70" customFormat="1" ht="49.5" customHeight="1">
      <c r="A55" s="9">
        <v>39</v>
      </c>
      <c r="B55" s="19" t="s">
        <v>71</v>
      </c>
      <c r="C55" s="32"/>
      <c r="D55" s="10">
        <v>10000</v>
      </c>
      <c r="E55" s="10"/>
      <c r="F55" s="10"/>
      <c r="G55" s="24">
        <f t="shared" si="0"/>
        <v>0</v>
      </c>
      <c r="H55" s="25">
        <f t="shared" si="1"/>
        <v>0</v>
      </c>
      <c r="I55" s="44"/>
      <c r="J55" s="49"/>
      <c r="K55" s="35">
        <v>1</v>
      </c>
      <c r="L55" s="57">
        <f>K55*H55</f>
        <v>0</v>
      </c>
    </row>
    <row r="56" spans="1:12" s="70" customFormat="1" ht="72.75" customHeight="1">
      <c r="A56" s="9">
        <v>40</v>
      </c>
      <c r="B56" s="100" t="s">
        <v>92</v>
      </c>
      <c r="C56" s="32"/>
      <c r="D56" s="10">
        <v>4000</v>
      </c>
      <c r="E56" s="10"/>
      <c r="F56" s="10"/>
      <c r="G56" s="24">
        <f t="shared" si="0"/>
        <v>0</v>
      </c>
      <c r="H56" s="25">
        <f t="shared" si="1"/>
        <v>0</v>
      </c>
      <c r="I56" s="10">
        <v>1</v>
      </c>
      <c r="J56" s="25">
        <f>H56*I56</f>
        <v>0</v>
      </c>
      <c r="K56" s="47"/>
      <c r="L56" s="68"/>
    </row>
    <row r="57" spans="1:12" s="70" customFormat="1" ht="49.5" customHeight="1">
      <c r="A57" s="9">
        <v>41</v>
      </c>
      <c r="B57" s="19" t="s">
        <v>72</v>
      </c>
      <c r="C57" s="32"/>
      <c r="D57" s="10">
        <v>10000</v>
      </c>
      <c r="E57" s="10"/>
      <c r="F57" s="10"/>
      <c r="G57" s="24">
        <f t="shared" si="0"/>
        <v>0</v>
      </c>
      <c r="H57" s="25">
        <f t="shared" si="1"/>
        <v>0</v>
      </c>
      <c r="I57" s="44"/>
      <c r="J57" s="49"/>
      <c r="K57" s="35">
        <v>6</v>
      </c>
      <c r="L57" s="57">
        <f>K57*H57</f>
        <v>0</v>
      </c>
    </row>
    <row r="58" spans="1:12" s="70" customFormat="1" ht="58.5" customHeight="1">
      <c r="A58" s="9">
        <v>42</v>
      </c>
      <c r="B58" s="102" t="s">
        <v>93</v>
      </c>
      <c r="C58" s="37"/>
      <c r="D58" s="12">
        <v>10000</v>
      </c>
      <c r="E58" s="12"/>
      <c r="F58" s="10"/>
      <c r="G58" s="24">
        <f t="shared" si="0"/>
        <v>0</v>
      </c>
      <c r="H58" s="25">
        <f t="shared" si="1"/>
        <v>0</v>
      </c>
      <c r="I58" s="48"/>
      <c r="J58" s="50"/>
      <c r="K58" s="38">
        <v>1</v>
      </c>
      <c r="L58" s="59">
        <f>K58*H58</f>
        <v>0</v>
      </c>
    </row>
    <row r="59" spans="1:12" s="70" customFormat="1" ht="58.5" customHeight="1">
      <c r="A59" s="39">
        <v>43</v>
      </c>
      <c r="B59" s="20" t="s">
        <v>73</v>
      </c>
      <c r="C59" s="37"/>
      <c r="D59" s="12">
        <v>250</v>
      </c>
      <c r="E59" s="12"/>
      <c r="F59" s="10"/>
      <c r="G59" s="24">
        <f t="shared" si="0"/>
        <v>0</v>
      </c>
      <c r="H59" s="25">
        <f t="shared" si="1"/>
        <v>0</v>
      </c>
      <c r="I59" s="12">
        <v>1</v>
      </c>
      <c r="J59" s="26">
        <f>H59*I59</f>
        <v>0</v>
      </c>
      <c r="K59" s="71"/>
      <c r="L59" s="72"/>
    </row>
    <row r="60" spans="1:12" s="70" customFormat="1" ht="58.5" customHeight="1" thickBot="1">
      <c r="A60" s="13">
        <v>44</v>
      </c>
      <c r="B60" s="36" t="s">
        <v>74</v>
      </c>
      <c r="C60" s="23"/>
      <c r="D60" s="14">
        <v>1</v>
      </c>
      <c r="E60" s="14"/>
      <c r="F60" s="14"/>
      <c r="G60" s="52">
        <f t="shared" si="0"/>
        <v>0</v>
      </c>
      <c r="H60" s="27">
        <f t="shared" si="1"/>
        <v>0</v>
      </c>
      <c r="I60" s="14">
        <v>20</v>
      </c>
      <c r="J60" s="27">
        <f>H60*I60</f>
        <v>0</v>
      </c>
      <c r="K60" s="73"/>
      <c r="L60" s="74"/>
    </row>
    <row r="61" spans="1:12" ht="50.25" customHeight="1" thickBot="1">
      <c r="A61" s="105"/>
      <c r="B61" s="105"/>
      <c r="C61" s="105"/>
      <c r="D61" s="105"/>
      <c r="E61" s="22"/>
      <c r="F61" s="22"/>
      <c r="G61" s="106" t="s">
        <v>36</v>
      </c>
      <c r="H61" s="107"/>
      <c r="I61" s="107"/>
      <c r="J61" s="34">
        <f>SUM(J12:J60)</f>
        <v>0</v>
      </c>
      <c r="K61" s="62" t="s">
        <v>35</v>
      </c>
      <c r="L61" s="60">
        <f>SUM(L12:L60)</f>
        <v>0</v>
      </c>
    </row>
    <row r="62" spans="7:12" ht="54" customHeight="1" thickBot="1">
      <c r="G62" s="31"/>
      <c r="J62" s="51" t="s">
        <v>34</v>
      </c>
      <c r="K62" s="108">
        <f>J61+L61</f>
        <v>0</v>
      </c>
      <c r="L62" s="109"/>
    </row>
    <row r="63" spans="9:12" ht="15">
      <c r="I63" s="75"/>
      <c r="J63" s="62"/>
      <c r="K63" s="22"/>
      <c r="L63" s="61"/>
    </row>
    <row r="64" spans="2:12" ht="15.75">
      <c r="B64" s="84" t="s">
        <v>10</v>
      </c>
      <c r="I64" s="85" t="s">
        <v>11</v>
      </c>
      <c r="J64" s="63"/>
      <c r="K64" s="30"/>
      <c r="L64" s="61"/>
    </row>
    <row r="65" spans="2:12" ht="15">
      <c r="B65" s="63"/>
      <c r="I65" s="86" t="s">
        <v>12</v>
      </c>
      <c r="J65" s="63"/>
      <c r="K65" s="22"/>
      <c r="L65" s="61"/>
    </row>
    <row r="66" spans="2:12" ht="15">
      <c r="B66" s="63"/>
      <c r="I66" s="86" t="s">
        <v>13</v>
      </c>
      <c r="J66" s="63"/>
      <c r="K66" s="22"/>
      <c r="L66" s="61"/>
    </row>
    <row r="67" spans="1:12" ht="93.75" customHeight="1">
      <c r="A67" s="110" t="s">
        <v>75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2:10" ht="42" customHeight="1" thickBot="1">
      <c r="B68" s="64" t="s">
        <v>32</v>
      </c>
      <c r="D68" s="63"/>
      <c r="E68" s="63"/>
      <c r="F68" s="63"/>
      <c r="J68" s="63"/>
    </row>
    <row r="69" spans="1:12" ht="15">
      <c r="A69" s="66"/>
      <c r="B69" s="33">
        <v>1</v>
      </c>
      <c r="C69" s="1">
        <v>2</v>
      </c>
      <c r="D69" s="1">
        <v>3</v>
      </c>
      <c r="E69" s="1">
        <v>4</v>
      </c>
      <c r="F69" s="1">
        <v>5</v>
      </c>
      <c r="G69" s="1">
        <v>6</v>
      </c>
      <c r="H69" s="1">
        <v>7</v>
      </c>
      <c r="I69" s="1">
        <v>8</v>
      </c>
      <c r="J69" s="2">
        <v>9</v>
      </c>
      <c r="K69" s="3">
        <v>10</v>
      </c>
      <c r="L69" s="54">
        <v>11</v>
      </c>
    </row>
    <row r="70" spans="1:12" ht="45">
      <c r="A70" s="4" t="s">
        <v>5</v>
      </c>
      <c r="B70" s="5" t="s">
        <v>3</v>
      </c>
      <c r="C70" s="6" t="s">
        <v>37</v>
      </c>
      <c r="D70" s="6" t="s">
        <v>0</v>
      </c>
      <c r="E70" s="6" t="s">
        <v>14</v>
      </c>
      <c r="F70" s="6" t="s">
        <v>15</v>
      </c>
      <c r="G70" s="6" t="s">
        <v>1</v>
      </c>
      <c r="H70" s="6" t="s">
        <v>16</v>
      </c>
      <c r="I70" s="6" t="s">
        <v>2</v>
      </c>
      <c r="J70" s="7" t="s">
        <v>17</v>
      </c>
      <c r="K70" s="8" t="s">
        <v>4</v>
      </c>
      <c r="L70" s="55" t="s">
        <v>18</v>
      </c>
    </row>
    <row r="71" spans="1:12" ht="80.25" customHeight="1">
      <c r="A71" s="9">
        <v>1</v>
      </c>
      <c r="B71" s="78" t="s">
        <v>76</v>
      </c>
      <c r="C71" s="32"/>
      <c r="D71" s="10">
        <v>2</v>
      </c>
      <c r="E71" s="10"/>
      <c r="F71" s="10"/>
      <c r="G71" s="24">
        <f>(E71*F71/100)+E71</f>
        <v>0</v>
      </c>
      <c r="H71" s="25">
        <f aca="true" t="shared" si="5" ref="H71:H77">D71*G71</f>
        <v>0</v>
      </c>
      <c r="I71" s="10">
        <v>4</v>
      </c>
      <c r="J71" s="28">
        <f aca="true" t="shared" si="6" ref="J71:J77">H71*I71</f>
        <v>0</v>
      </c>
      <c r="K71" s="47"/>
      <c r="L71" s="68"/>
    </row>
    <row r="72" spans="1:12" ht="75" customHeight="1">
      <c r="A72" s="9">
        <v>2</v>
      </c>
      <c r="B72" s="78" t="s">
        <v>77</v>
      </c>
      <c r="C72" s="32"/>
      <c r="D72" s="10">
        <v>1</v>
      </c>
      <c r="E72" s="10"/>
      <c r="F72" s="10"/>
      <c r="G72" s="24">
        <f aca="true" t="shared" si="7" ref="G72:G77">(E72*F72/100)+E72</f>
        <v>0</v>
      </c>
      <c r="H72" s="25">
        <f t="shared" si="5"/>
        <v>0</v>
      </c>
      <c r="I72" s="10">
        <v>1</v>
      </c>
      <c r="J72" s="28">
        <f t="shared" si="6"/>
        <v>0</v>
      </c>
      <c r="K72" s="47"/>
      <c r="L72" s="68"/>
    </row>
    <row r="73" spans="1:12" ht="120" customHeight="1">
      <c r="A73" s="39">
        <v>3</v>
      </c>
      <c r="B73" s="87" t="s">
        <v>95</v>
      </c>
      <c r="C73" s="37"/>
      <c r="D73" s="12">
        <v>400</v>
      </c>
      <c r="E73" s="12"/>
      <c r="F73" s="12"/>
      <c r="G73" s="24">
        <f t="shared" si="7"/>
        <v>0</v>
      </c>
      <c r="H73" s="26">
        <f t="shared" si="5"/>
        <v>0</v>
      </c>
      <c r="I73" s="12">
        <v>1</v>
      </c>
      <c r="J73" s="29">
        <f t="shared" si="6"/>
        <v>0</v>
      </c>
      <c r="K73" s="38">
        <v>1</v>
      </c>
      <c r="L73" s="59">
        <f>K73*H73</f>
        <v>0</v>
      </c>
    </row>
    <row r="74" spans="1:12" ht="46.5" customHeight="1">
      <c r="A74" s="9">
        <v>4</v>
      </c>
      <c r="B74" s="79" t="s">
        <v>78</v>
      </c>
      <c r="C74" s="32"/>
      <c r="D74" s="10">
        <v>110</v>
      </c>
      <c r="E74" s="10"/>
      <c r="F74" s="10"/>
      <c r="G74" s="24">
        <f t="shared" si="7"/>
        <v>0</v>
      </c>
      <c r="H74" s="25">
        <f t="shared" si="5"/>
        <v>0</v>
      </c>
      <c r="I74" s="10">
        <v>1</v>
      </c>
      <c r="J74" s="25">
        <f t="shared" si="6"/>
        <v>0</v>
      </c>
      <c r="K74" s="35">
        <v>1</v>
      </c>
      <c r="L74" s="59">
        <f>K74*H74</f>
        <v>0</v>
      </c>
    </row>
    <row r="75" spans="1:12" ht="46.5" customHeight="1">
      <c r="A75" s="9">
        <v>5</v>
      </c>
      <c r="B75" s="88" t="s">
        <v>79</v>
      </c>
      <c r="C75" s="32"/>
      <c r="D75" s="12">
        <v>50</v>
      </c>
      <c r="E75" s="12"/>
      <c r="F75" s="12"/>
      <c r="G75" s="24">
        <f t="shared" si="7"/>
        <v>0</v>
      </c>
      <c r="H75" s="26">
        <f t="shared" si="5"/>
        <v>0</v>
      </c>
      <c r="I75" s="12">
        <v>1</v>
      </c>
      <c r="J75" s="29">
        <f t="shared" si="6"/>
        <v>0</v>
      </c>
      <c r="K75" s="47"/>
      <c r="L75" s="68"/>
    </row>
    <row r="76" spans="1:12" ht="78.75" customHeight="1">
      <c r="A76" s="9">
        <v>6</v>
      </c>
      <c r="B76" s="103" t="s">
        <v>94</v>
      </c>
      <c r="C76" s="32"/>
      <c r="D76" s="10">
        <v>20</v>
      </c>
      <c r="E76" s="10"/>
      <c r="F76" s="10"/>
      <c r="G76" s="24">
        <f t="shared" si="7"/>
        <v>0</v>
      </c>
      <c r="H76" s="26">
        <f t="shared" si="5"/>
        <v>0</v>
      </c>
      <c r="I76" s="10">
        <v>1</v>
      </c>
      <c r="J76" s="29">
        <f t="shared" si="6"/>
        <v>0</v>
      </c>
      <c r="K76" s="35">
        <v>1</v>
      </c>
      <c r="L76" s="57">
        <f>K76*H76</f>
        <v>0</v>
      </c>
    </row>
    <row r="77" spans="1:12" ht="42" customHeight="1" thickBot="1">
      <c r="A77" s="13">
        <v>7</v>
      </c>
      <c r="B77" s="89" t="s">
        <v>80</v>
      </c>
      <c r="C77" s="23"/>
      <c r="D77" s="14">
        <v>1000</v>
      </c>
      <c r="E77" s="14"/>
      <c r="F77" s="14"/>
      <c r="G77" s="52">
        <f t="shared" si="7"/>
        <v>0</v>
      </c>
      <c r="H77" s="27">
        <f t="shared" si="5"/>
        <v>0</v>
      </c>
      <c r="I77" s="14">
        <v>3</v>
      </c>
      <c r="J77" s="40">
        <f t="shared" si="6"/>
        <v>0</v>
      </c>
      <c r="K77" s="73"/>
      <c r="L77" s="74"/>
    </row>
    <row r="78" spans="1:12" ht="47.25" customHeight="1" thickBot="1">
      <c r="A78" s="105"/>
      <c r="B78" s="105"/>
      <c r="C78" s="105"/>
      <c r="D78" s="105"/>
      <c r="E78" s="22"/>
      <c r="F78" s="22"/>
      <c r="G78" s="106" t="s">
        <v>36</v>
      </c>
      <c r="H78" s="107"/>
      <c r="I78" s="107"/>
      <c r="J78" s="34">
        <f>SUM(J71:J77)</f>
        <v>0</v>
      </c>
      <c r="K78" s="62" t="s">
        <v>35</v>
      </c>
      <c r="L78" s="60">
        <f>SUM(L71:L77)</f>
        <v>0</v>
      </c>
    </row>
    <row r="79" spans="7:12" ht="48.75" customHeight="1" thickBot="1">
      <c r="G79" s="31"/>
      <c r="J79" s="51" t="s">
        <v>34</v>
      </c>
      <c r="K79" s="108">
        <f>J78+L78</f>
        <v>0</v>
      </c>
      <c r="L79" s="109"/>
    </row>
    <row r="80" spans="2:12" ht="30" customHeight="1">
      <c r="B80" s="84" t="s">
        <v>10</v>
      </c>
      <c r="I80" s="85" t="s">
        <v>11</v>
      </c>
      <c r="J80" s="63"/>
      <c r="K80" s="30"/>
      <c r="L80" s="61"/>
    </row>
    <row r="81" spans="2:12" ht="9.75" customHeight="1">
      <c r="B81" s="63"/>
      <c r="I81" s="86" t="s">
        <v>12</v>
      </c>
      <c r="J81" s="63"/>
      <c r="K81" s="22"/>
      <c r="L81" s="61"/>
    </row>
    <row r="82" spans="2:12" ht="9.75" customHeight="1">
      <c r="B82" s="63"/>
      <c r="I82" s="86" t="s">
        <v>13</v>
      </c>
      <c r="J82" s="63"/>
      <c r="K82" s="22"/>
      <c r="L82" s="61"/>
    </row>
    <row r="83" spans="1:12" ht="68.25" customHeight="1">
      <c r="A83" s="110" t="s">
        <v>81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2:10" ht="37.5" customHeight="1" thickBot="1">
      <c r="B84" s="64" t="s">
        <v>33</v>
      </c>
      <c r="D84" s="63"/>
      <c r="E84" s="63"/>
      <c r="F84" s="63"/>
      <c r="J84" s="63"/>
    </row>
    <row r="85" spans="1:12" ht="15">
      <c r="A85" s="66"/>
      <c r="B85" s="33">
        <v>1</v>
      </c>
      <c r="C85" s="1">
        <v>2</v>
      </c>
      <c r="D85" s="1">
        <v>3</v>
      </c>
      <c r="E85" s="1">
        <v>4</v>
      </c>
      <c r="F85" s="1">
        <v>5</v>
      </c>
      <c r="G85" s="1">
        <v>6</v>
      </c>
      <c r="H85" s="1">
        <v>7</v>
      </c>
      <c r="I85" s="1">
        <v>8</v>
      </c>
      <c r="J85" s="2">
        <v>9</v>
      </c>
      <c r="K85" s="3">
        <v>10</v>
      </c>
      <c r="L85" s="54">
        <v>11</v>
      </c>
    </row>
    <row r="86" spans="1:12" ht="66.75" customHeight="1">
      <c r="A86" s="4" t="s">
        <v>5</v>
      </c>
      <c r="B86" s="5" t="s">
        <v>3</v>
      </c>
      <c r="C86" s="6" t="s">
        <v>37</v>
      </c>
      <c r="D86" s="6" t="s">
        <v>0</v>
      </c>
      <c r="E86" s="6" t="s">
        <v>14</v>
      </c>
      <c r="F86" s="6" t="s">
        <v>15</v>
      </c>
      <c r="G86" s="6" t="s">
        <v>1</v>
      </c>
      <c r="H86" s="6" t="s">
        <v>16</v>
      </c>
      <c r="I86" s="6" t="s">
        <v>2</v>
      </c>
      <c r="J86" s="7" t="s">
        <v>17</v>
      </c>
      <c r="K86" s="8" t="s">
        <v>4</v>
      </c>
      <c r="L86" s="55" t="s">
        <v>18</v>
      </c>
    </row>
    <row r="87" spans="1:12" ht="261" customHeight="1">
      <c r="A87" s="9">
        <v>1</v>
      </c>
      <c r="B87" s="78" t="s">
        <v>82</v>
      </c>
      <c r="C87" s="32"/>
      <c r="D87" s="10">
        <v>1000</v>
      </c>
      <c r="E87" s="10"/>
      <c r="F87" s="10"/>
      <c r="G87" s="24">
        <f>(E87*F87/100)+E87</f>
        <v>0</v>
      </c>
      <c r="H87" s="25">
        <f>D87*G87</f>
        <v>0</v>
      </c>
      <c r="I87" s="10">
        <v>1</v>
      </c>
      <c r="J87" s="28">
        <f>H87*I87</f>
        <v>0</v>
      </c>
      <c r="K87" s="44"/>
      <c r="L87" s="68"/>
    </row>
    <row r="88" spans="1:12" ht="291.75" customHeight="1">
      <c r="A88" s="9">
        <v>2</v>
      </c>
      <c r="B88" s="78" t="s">
        <v>83</v>
      </c>
      <c r="C88" s="32"/>
      <c r="D88" s="10">
        <v>1000</v>
      </c>
      <c r="E88" s="10"/>
      <c r="F88" s="10"/>
      <c r="G88" s="24">
        <f>(E88*F88/100)+E88</f>
        <v>0</v>
      </c>
      <c r="H88" s="25">
        <f>D88*G88</f>
        <v>0</v>
      </c>
      <c r="I88" s="10">
        <v>1</v>
      </c>
      <c r="J88" s="28">
        <f>H88*I88</f>
        <v>0</v>
      </c>
      <c r="K88" s="47"/>
      <c r="L88" s="68"/>
    </row>
    <row r="89" spans="1:12" ht="216.75" customHeight="1">
      <c r="A89" s="39">
        <v>3</v>
      </c>
      <c r="B89" s="87" t="s">
        <v>84</v>
      </c>
      <c r="C89" s="37"/>
      <c r="D89" s="12">
        <v>500</v>
      </c>
      <c r="E89" s="12"/>
      <c r="F89" s="12"/>
      <c r="G89" s="24">
        <f>(E89*F89/100)+E89</f>
        <v>0</v>
      </c>
      <c r="H89" s="26">
        <f>D89*G89</f>
        <v>0</v>
      </c>
      <c r="I89" s="12">
        <v>1</v>
      </c>
      <c r="J89" s="28">
        <f>H89*I89</f>
        <v>0</v>
      </c>
      <c r="K89" s="71"/>
      <c r="L89" s="72"/>
    </row>
    <row r="90" spans="1:12" ht="224.25" customHeight="1" thickBot="1">
      <c r="A90" s="13">
        <v>4</v>
      </c>
      <c r="B90" s="90" t="s">
        <v>87</v>
      </c>
      <c r="C90" s="23"/>
      <c r="D90" s="14">
        <v>1500</v>
      </c>
      <c r="E90" s="14"/>
      <c r="F90" s="14"/>
      <c r="G90" s="52">
        <f>(E90*F90/100)+E90</f>
        <v>0</v>
      </c>
      <c r="H90" s="27">
        <f>D90*G90</f>
        <v>0</v>
      </c>
      <c r="I90" s="14">
        <v>1</v>
      </c>
      <c r="J90" s="40">
        <f>H90*I90</f>
        <v>0</v>
      </c>
      <c r="K90" s="73"/>
      <c r="L90" s="74"/>
    </row>
    <row r="91" spans="1:12" ht="52.5" customHeight="1" thickBot="1">
      <c r="A91" s="105"/>
      <c r="B91" s="105"/>
      <c r="C91" s="105"/>
      <c r="D91" s="105"/>
      <c r="E91" s="22"/>
      <c r="F91" s="22"/>
      <c r="G91" s="106" t="s">
        <v>36</v>
      </c>
      <c r="H91" s="107"/>
      <c r="I91" s="107"/>
      <c r="J91" s="34">
        <f>SUM(J87:J90)</f>
        <v>0</v>
      </c>
      <c r="K91" s="62" t="s">
        <v>35</v>
      </c>
      <c r="L91" s="60">
        <f>SUM(L87:L90)</f>
        <v>0</v>
      </c>
    </row>
    <row r="92" spans="7:12" ht="51.75" customHeight="1" thickBot="1">
      <c r="G92" s="31"/>
      <c r="J92" s="51" t="s">
        <v>34</v>
      </c>
      <c r="K92" s="108">
        <f>J91+L91</f>
        <v>0</v>
      </c>
      <c r="L92" s="109"/>
    </row>
    <row r="93" spans="2:10" ht="46.5" customHeight="1">
      <c r="B93" s="97" t="s">
        <v>10</v>
      </c>
      <c r="I93" s="15"/>
      <c r="J93" s="98" t="s">
        <v>11</v>
      </c>
    </row>
    <row r="94" ht="24.75" customHeight="1">
      <c r="J94" s="99" t="s">
        <v>25</v>
      </c>
    </row>
    <row r="95" spans="1:12" ht="144.75" customHeight="1">
      <c r="A95" s="111" t="s">
        <v>86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2" ht="52.5" customHeight="1">
      <c r="A96" s="110" t="s">
        <v>85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</sheetData>
  <sheetProtection/>
  <mergeCells count="14">
    <mergeCell ref="A83:L83"/>
    <mergeCell ref="A96:L96"/>
    <mergeCell ref="A91:D91"/>
    <mergeCell ref="G91:I91"/>
    <mergeCell ref="K92:L92"/>
    <mergeCell ref="K79:L79"/>
    <mergeCell ref="A95:L95"/>
    <mergeCell ref="B7:J7"/>
    <mergeCell ref="A61:D61"/>
    <mergeCell ref="G61:I61"/>
    <mergeCell ref="K62:L62"/>
    <mergeCell ref="A78:D78"/>
    <mergeCell ref="G78:I78"/>
    <mergeCell ref="A67:L67"/>
  </mergeCells>
  <printOptions horizontalCentered="1"/>
  <pageMargins left="0.5118110236220472" right="0.5118110236220472" top="0.6692913385826772" bottom="0.7874015748031497" header="0.31496062992125984" footer="0.31496062992125984"/>
  <pageSetup fitToHeight="0" fitToWidth="1" horizontalDpi="600" verticalDpi="600" orientation="landscape" paperSize="9" scale="57" r:id="rId2"/>
  <rowBreaks count="1" manualBreakCount="1">
    <brk id="67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Radomir Dziubich</dc:creator>
  <cp:keywords/>
  <dc:description/>
  <cp:lastModifiedBy>Justyna Czarnecka-Szpak</cp:lastModifiedBy>
  <cp:lastPrinted>2018-02-27T11:25:01Z</cp:lastPrinted>
  <dcterms:created xsi:type="dcterms:W3CDTF">2016-01-15T13:19:47Z</dcterms:created>
  <dcterms:modified xsi:type="dcterms:W3CDTF">2018-02-27T14:39:57Z</dcterms:modified>
  <cp:category/>
  <cp:version/>
  <cp:contentType/>
  <cp:contentStatus/>
</cp:coreProperties>
</file>